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48" documentId="120_S{2AC9BD13-BADA-5192-A53E-5A8FF88502F6}" xr6:coauthVersionLast="47" xr6:coauthVersionMax="47" xr10:uidLastSave="{2C76F7DA-81A9-4106-9C20-B9950EF5EE9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<sst xmlns="http://schemas.openxmlformats.org/spreadsheetml/2006/main" count="181540" uniqueCount="39148">
  <si>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</si>
  <si>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</si>
  <si>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</si>
  <si>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</si>
  <si>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</si>
  <si>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</si>
  <si>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</si>
  <si>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</si>
  <si>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</si>
  <si>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</si>
  <si>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</si>
  <si>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</si>
  <si>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</si>
  <si>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</si>
  <si>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</si>
  <si>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</si>
  <si>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</si>
  <si>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</si>
  <si>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</si>
  <si>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</si>
  <si>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</si>
  <si>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</si>
  <si>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</si>
  <si>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</si>
  <si>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</si>
  <si>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</si>
  <si>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</si>
  <si>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</si>
  <si>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</si>
  <si>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</si>
  <si>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</si>
  <si>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</si>
  <si>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</si>
  <si>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</si>
  <si>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</si>
  <si>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</si>
  <si>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</si>
  <si>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</si>
  <si>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</si>
  <si>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</si>
  <si>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</si>
  <si>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</si>
  <si>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</si>
  <si>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</si>
  <si>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</si>
  <si>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</si>
  <si>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</si>
  <si>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</si>
  <si>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</si>
  <si>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</si>
  <si>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</si>
  <si>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</si>
  <si>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</si>
  <si>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</si>
  <si>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</si>
  <si>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</si>
  <si>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</si>
  <si>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</si>
  <si>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</si>
  <si>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</si>
  <si>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</si>
  <si>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</si>
  <si>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</si>
  <si>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</si>
  <si>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</si>
  <si>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</si>
  <si>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</si>
  <si>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</si>
  <si>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</si>
  <si>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</si>
  <si>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</si>
  <si>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</si>
  <si>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</si>
  <si>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</si>
  <si>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</si>
  <si>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</si>
  <si>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</si>
  <si>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</si>
  <si>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</si>
  <si>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</si>
  <si>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</si>
  <si>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</si>
  <si>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</si>
  <si>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</si>
  <si>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</si>
  <si>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</si>
  <si>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</si>
  <si>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</si>
  <si>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</si>
  <si>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</si>
  <si>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</si>
  <si>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</si>
  <si>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</si>
  <si>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</si>
  <si>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</si>
  <si>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</si>
  <si>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</si>
  <si>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</si>
  <si>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</si>
  <si>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</si>
  <si>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</si>
  <si>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</si>
  <si>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</si>
  <si>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</si>
  <si>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</si>
  <si>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</si>
  <si>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</si>
  <si>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</si>
  <si>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</si>
  <si>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</si>
  <si>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</si>
  <si>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</si>
  <si>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</si>
  <si>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</si>
  <si>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</si>
  <si>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</si>
  <si>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</si>
  <si>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</si>
  <si>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</si>
  <si>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</si>
  <si>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</si>
  <si>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</si>
  <si>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</si>
  <si>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</si>
  <si>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</si>
  <si>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</si>
  <si>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</si>
  <si>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</si>
  <si>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</si>
  <si>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</si>
  <si>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</si>
  <si>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</si>
  <si>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</si>
  <si>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</si>
  <si>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</si>
  <si>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</si>
  <si>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</si>
  <si>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</si>
  <si>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</si>
  <si>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</si>
  <si>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</si>
  <si>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</si>
  <si>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</si>
  <si>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</si>
  <si>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</si>
  <si>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</si>
  <si>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</si>
  <si>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</si>
  <si>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</si>
  <si>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</si>
  <si>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</si>
  <si>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</si>
  <si>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</si>
  <si>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</si>
  <si>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</si>
  <si>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</si>
  <si>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</si>
  <si>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</si>
  <si>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</si>
  <si>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</si>
  <si>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</si>
  <si>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</si>
  <si>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</si>
  <si>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</si>
  <si>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</si>
  <si>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</si>
  <si>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</si>
  <si>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</si>
  <si>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</si>
  <si>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</si>
  <si>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</si>
  <si>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</si>
  <si>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</si>
  <si>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</si>
  <si>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</si>
  <si>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</si>
  <si>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</si>
  <si>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</si>
  <si>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</si>
  <si>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</si>
  <si>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</si>
  <si>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</si>
  <si>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</si>
  <si>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</si>
  <si>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</si>
  <si>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</si>
  <si>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</si>
  <si>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</si>
  <si>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</si>
  <si>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</si>
  <si>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</si>
  <si>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</si>
  <si>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</si>
  <si>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</si>
  <si>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</si>
  <si>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</si>
  <si>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</si>
  <si>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</si>
  <si>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</si>
  <si>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</si>
  <si>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</si>
  <si>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</si>
  <si>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</si>
  <si>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</si>
  <si>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</si>
  <si>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</si>
  <si>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</si>
  <si>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</si>
  <si>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</si>
  <si>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</si>
  <si>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</si>
  <si>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</si>
  <si>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</si>
  <si>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</si>
  <si>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</si>
  <si>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</si>
  <si>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</si>
  <si>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</si>
  <si>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</si>
  <si>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</si>
  <si>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</si>
  <si>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</si>
  <si>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</si>
  <si>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</si>
  <si>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</si>
  <si>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</si>
  <si>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</si>
  <si>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</si>
  <si>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</si>
  <si>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</si>
  <si>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</si>
  <si>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</si>
  <si>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</si>
  <si>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</si>
  <si>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</si>
  <si>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</si>
  <si>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</si>
  <si>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</si>
  <si>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</si>
  <si>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</si>
  <si>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</si>
  <si>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</si>
  <si>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</si>
  <si>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</si>
  <si>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</si>
  <si>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</si>
  <si>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</si>
  <si>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</si>
  <si>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</si>
  <si>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</si>
  <si>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</si>
  <si>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</si>
  <si>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</si>
  <si>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</si>
  <si>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</si>
  <si>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</si>
  <si>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</si>
  <si>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</si>
  <si>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</si>
  <si>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</si>
  <si>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</si>
  <si>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</si>
  <si>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</si>
  <si>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</si>
  <si>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</si>
  <si>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</si>
  <si>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</si>
  <si>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</si>
  <si>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</si>
  <si>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</si>
  <si>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</si>
  <si>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</si>
  <si>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</si>
  <si>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</si>
  <si>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</si>
  <si>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</si>
  <si>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</si>
  <si>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</si>
  <si>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</si>
  <si>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</si>
  <si>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</si>
  <si>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</si>
  <si>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</si>
  <si>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</si>
  <si>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</si>
  <si>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</si>
  <si>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</si>
  <si>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</si>
  <si>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</si>
  <si>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</si>
  <si>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</si>
  <si>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</si>
  <si>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</si>
  <si>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</si>
  <si>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</si>
  <si>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</si>
  <si>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</si>
  <si>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</si>
  <si>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</si>
  <si>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</si>
  <si>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</si>
  <si>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</si>
  <si>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</si>
  <si>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</si>
  <si>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</si>
  <si>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</si>
  <si>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</si>
  <si>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</si>
  <si>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</si>
  <si>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</si>
  <si>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</si>
  <si>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</si>
  <si>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</si>
  <si>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</si>
  <si>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</si>
  <si>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</si>
  <si>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</si>
  <si>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</si>
  <si>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</si>
  <si>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</si>
  <si>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</si>
  <si>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</si>
  <si>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</si>
  <si>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</si>
  <si>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</si>
  <si>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</si>
  <si>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</si>
  <si>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</si>
  <si>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</si>
  <si>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</si>
  <si>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</si>
  <si>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</si>
  <si>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</si>
  <si>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</si>
  <si>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</si>
  <si>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</si>
  <si>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</si>
  <si>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</si>
  <si>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</si>
  <si>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</si>
  <si>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</si>
  <si>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</si>
  <si>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</si>
  <si>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</si>
  <si>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</si>
  <si>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</si>
  <si>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</si>
  <si>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</si>
  <si>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</si>
  <si>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</si>
  <si>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</si>
  <si>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</si>
  <si>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</si>
  <si>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</si>
  <si>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</si>
  <si>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</si>
  <si>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</si>
  <si>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</si>
  <si>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</si>
  <si>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</si>
  <si>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</si>
  <si>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</si>
  <si>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</si>
  <si>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</si>
  <si>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</si>
  <si>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</si>
  <si>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</si>
  <si>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</si>
  <si>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</si>
  <si>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</si>
  <si>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</si>
  <si>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</si>
  <si>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</si>
  <si>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</si>
  <si>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</si>
  <si>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</si>
  <si>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</si>
  <si>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</si>
  <si>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</si>
  <si>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</si>
  <si>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</si>
  <si>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</si>
  <si>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</si>
  <si>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</si>
  <si>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</si>
  <si>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</si>
  <si>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</si>
  <si>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</si>
  <si>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</si>
  <si>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</si>
  <si>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</si>
  <si>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</si>
  <si>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</si>
  <si>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</si>
  <si>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</si>
  <si>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</si>
  <si>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</si>
  <si>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</si>
  <si>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</si>
  <si>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</si>
  <si>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</si>
  <si>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</si>
  <si>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</si>
  <si>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</si>
  <si>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</si>
  <si>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</si>
  <si>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</si>
  <si>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</si>
  <si>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</si>
  <si>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</si>
  <si>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</si>
  <si>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</si>
  <si>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</si>
  <si>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</si>
  <si>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</si>
  <si>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</si>
  <si>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</si>
  <si>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</si>
  <si>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</si>
  <si>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</si>
  <si>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</si>
  <si>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</si>
  <si>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</si>
  <si>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</si>
  <si>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</si>
  <si>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</si>
  <si>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</si>
  <si>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</si>
  <si>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</si>
  <si>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</si>
  <si>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</si>
  <si>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</si>
  <si>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</si>
  <si>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</si>
  <si>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</si>
  <si>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</si>
  <si>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</si>
  <si>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</si>
  <si>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</si>
  <si>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</si>
  <si>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</si>
  <si>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</si>
  <si>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</si>
  <si>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</si>
  <si>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</si>
  <si>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</si>
  <si>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</si>
  <si>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</si>
  <si>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</si>
  <si>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</si>
  <si>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</si>
  <si>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</si>
  <si>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</si>
  <si>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</si>
  <si>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</si>
  <si>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</si>
  <si>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</si>
  <si>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</si>
  <si>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</si>
  <si>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</si>
  <si>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</si>
  <si>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</si>
  <si>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</si>
  <si>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</si>
  <si>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</si>
  <si>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</si>
  <si>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</si>
  <si>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</si>
  <si>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</si>
  <si>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</si>
  <si>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</si>
  <si>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</si>
  <si>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</si>
  <si>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</si>
  <si>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</si>
  <si>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</si>
  <si>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</si>
  <si>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</si>
  <si>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</si>
  <si>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</si>
  <si>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</si>
  <si>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</si>
  <si>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</si>
  <si>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</si>
  <si>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</si>
  <si>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</si>
  <si>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</si>
  <si>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</si>
  <si>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</si>
  <si>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</si>
  <si>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</si>
  <si>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</si>
  <si>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</si>
  <si>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</si>
  <si>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</si>
  <si>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</si>
  <si>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</si>
  <si>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</si>
  <si>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</si>
  <si>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</si>
  <si>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</si>
  <si>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</si>
  <si>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</si>
  <si>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</si>
  <si>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</si>
  <si>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</si>
  <si>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</si>
  <si>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</si>
  <si>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</si>
  <si>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</si>
  <si>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</si>
  <si>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</si>
  <si>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</si>
  <si>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</si>
  <si>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</si>
  <si>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</si>
  <si>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</si>
  <si>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</si>
  <si>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</si>
  <si>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</si>
  <si>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</si>
  <si>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</si>
  <si>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</si>
  <si>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</si>
  <si>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</si>
  <si>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</si>
  <si>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</si>
  <si>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</si>
  <si>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</si>
  <si>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</si>
  <si>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</si>
  <si>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</si>
  <si>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</si>
  <si>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</si>
  <si>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</si>
  <si>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</si>
  <si>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</si>
  <si>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</si>
  <si>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</si>
  <si>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</si>
  <si>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</si>
  <si>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</si>
  <si>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</si>
  <si>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</si>
  <si>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</si>
  <si>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</si>
  <si>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</si>
  <si>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</si>
  <si>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</si>
  <si>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</si>
  <si>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</si>
  <si>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</si>
  <si>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</si>
  <si>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</si>
  <si>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</si>
  <si>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</si>
  <si>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</si>
  <si>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</si>
  <si>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</si>
  <si>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</si>
  <si>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</si>
  <si>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</si>
  <si>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</si>
  <si>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</si>
  <si>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</si>
  <si>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</si>
  <si>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</si>
  <si>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</si>
  <si>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</si>
  <si>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</si>
  <si>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</si>
  <si>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</si>
  <si>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</si>
  <si>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</si>
  <si>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</si>
  <si>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</si>
  <si>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</si>
  <si>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</si>
  <si>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</si>
  <si>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</si>
  <si>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</si>
  <si>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</si>
  <si>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</si>
  <si>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</si>
  <si>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</si>
  <si>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</si>
  <si>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</si>
  <si>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</si>
  <si>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</si>
  <si>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</si>
  <si>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</si>
  <si>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</si>
  <si>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</si>
  <si>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</si>
  <si>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</si>
  <si>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</si>
  <si>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</si>
  <si>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</si>
  <si>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</si>
  <si>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</si>
  <si>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</si>
  <si>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</si>
  <si>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</si>
  <si>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</si>
  <si>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</si>
  <si>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</si>
  <si>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</si>
  <si>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</si>
  <si>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</si>
  <si>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</si>
  <si>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</si>
  <si>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</si>
  <si>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</si>
  <si>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</si>
  <si>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</si>
  <si>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</si>
  <si>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</si>
  <si>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</si>
  <si>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</si>
  <si>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</si>
  <si>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</si>
  <si>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</si>
  <si>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</si>
  <si>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</si>
  <si>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</si>
  <si>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</si>
  <si>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</si>
  <si>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</si>
  <si>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</si>
  <si>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</si>
  <si>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</si>
  <si>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</si>
  <si>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</si>
  <si>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</si>
  <si>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</si>
  <si>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</si>
  <si>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</si>
  <si>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</si>
  <si>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</si>
  <si>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</si>
  <si>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</si>
  <si>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</si>
  <si>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</si>
  <si>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</si>
  <si>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</si>
  <si>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</si>
  <si>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</si>
  <si>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</si>
  <si>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</si>
  <si>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</si>
  <si>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</si>
  <si>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</si>
  <si>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</si>
  <si>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</si>
  <si>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</si>
  <si>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</si>
  <si>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</si>
  <si>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</si>
  <si>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</si>
  <si>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</si>
  <si>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</si>
  <si>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</si>
  <si>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</si>
  <si>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</si>
  <si>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</si>
  <si>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</si>
  <si>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</si>
  <si>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</si>
  <si>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</si>
  <si>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</si>
  <si>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</si>
  <si>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</si>
  <si>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</si>
  <si>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</si>
  <si>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</si>
  <si>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</si>
  <si>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</si>
  <si>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</si>
  <si>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</si>
  <si>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</si>
  <si>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</si>
  <si>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</si>
  <si>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</si>
  <si>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</si>
  <si>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</si>
  <si>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</si>
  <si>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</si>
  <si>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</si>
  <si>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</si>
  <si>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</si>
  <si>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</si>
  <si>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</si>
  <si>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</si>
  <si>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</si>
  <si>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</si>
  <si>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</si>
  <si>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</si>
  <si>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</si>
  <si>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</si>
  <si>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</si>
  <si>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</si>
  <si>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</si>
  <si>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</si>
  <si>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</si>
  <si>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</si>
  <si>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</si>
  <si>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</si>
  <si>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</si>
  <si>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</si>
  <si>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</si>
  <si>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</si>
  <si>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</si>
  <si>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</si>
  <si>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</si>
  <si>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</si>
  <si>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</si>
  <si>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</si>
  <si>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</si>
  <si>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</si>
  <si>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</si>
  <si>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</si>
  <si>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</si>
  <si>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</si>
  <si>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</si>
  <si>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</si>
  <si>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</si>
  <si>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</si>
  <si>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</si>
  <si>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</si>
  <si>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</si>
  <si>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</si>
  <si>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</si>
  <si>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</si>
  <si>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</si>
  <si>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</si>
  <si>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</si>
  <si>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</si>
  <si>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</si>
  <si>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</si>
  <si>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</si>
  <si>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</si>
  <si>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</si>
  <si>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</si>
  <si>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</si>
  <si>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</si>
  <si>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</si>
  <si>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</si>
  <si>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</si>
  <si>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</si>
  <si>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</si>
  <si>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</si>
  <si>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</si>
  <si>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</si>
  <si>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</si>
  <si>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</si>
  <si>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</si>
  <si>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</si>
  <si>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</si>
  <si>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</si>
  <si>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</si>
  <si>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</si>
  <si>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</si>
  <si>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</si>
  <si>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</si>
  <si>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</si>
  <si>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</si>
  <si>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</si>
  <si>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</si>
  <si>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</si>
  <si>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</si>
  <si>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</si>
  <si>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</si>
  <si>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</si>
  <si>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</si>
  <si>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</si>
  <si>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</si>
  <si>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</si>
  <si>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</si>
  <si>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</si>
  <si>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</si>
  <si>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</si>
  <si>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</si>
  <si>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</si>
  <si>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</si>
  <si>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</si>
  <si>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</si>
  <si>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</si>
  <si>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</si>
  <si>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</si>
  <si>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</si>
  <si>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</si>
  <si>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</si>
  <si>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</si>
  <si>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</si>
  <si>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</si>
  <si>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</si>
  <si>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</si>
  <si>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</si>
  <si>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</si>
  <si>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</si>
  <si>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</si>
  <si>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</si>
  <si>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</si>
  <si>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</si>
  <si>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</si>
  <si>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</si>
  <si>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</si>
  <si>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</si>
  <si>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</si>
  <si>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</si>
  <si>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</si>
  <si>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</si>
  <si>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</si>
  <si>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</si>
  <si>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</si>
  <si>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</si>
  <si>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</si>
  <si>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</si>
  <si>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</si>
  <si>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</si>
  <si>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</si>
  <si>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</si>
  <si>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</si>
  <si>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</si>
  <si>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</si>
  <si>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</si>
  <si>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</si>
  <si>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</si>
  <si>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</si>
  <si>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</si>
  <si>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</si>
  <si>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</si>
  <si>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</si>
  <si>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</si>
  <si>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</si>
  <si>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</si>
  <si>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</si>
  <si>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</si>
  <si>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</si>
  <si>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</si>
  <si>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</si>
  <si>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</si>
  <si>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</si>
  <si>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</si>
  <si>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</si>
  <si>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</si>
  <si>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</si>
  <si>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</si>
  <si>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</si>
  <si>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</si>
  <si>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</si>
  <si>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</si>
  <si>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</si>
  <si>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</si>
  <si>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</si>
  <si>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</si>
  <si>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</si>
  <si>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</si>
  <si>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</si>
  <si>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</si>
  <si>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</si>
  <si>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</si>
  <si>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</si>
  <si>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</si>
  <si>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</si>
  <si>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</si>
  <si>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</si>
  <si>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</si>
  <si>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</si>
  <si>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</si>
  <si>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</si>
  <si>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</si>
  <si>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</si>
  <si>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</si>
  <si>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</si>
  <si>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</si>
  <si>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</si>
  <si>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</si>
  <si>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</si>
  <si>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</si>
  <si>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</si>
  <si>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</si>
  <si>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</si>
  <si>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</si>
  <si>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</si>
  <si>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</si>
  <si>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</si>
  <si>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</si>
  <si>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</si>
  <si>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</si>
  <si>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</si>
  <si>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</si>
  <si>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</si>
  <si>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</si>
  <si>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</si>
  <si>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</si>
  <si>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</si>
  <si>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</si>
  <si>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</si>
  <si>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</si>
  <si>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</si>
  <si>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</si>
  <si>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</si>
  <si>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</si>
  <si>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</si>
  <si>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</si>
  <si>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</si>
  <si>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</si>
  <si>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</si>
  <si>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</si>
  <si>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</si>
  <si>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</si>
  <si>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</si>
  <si>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</si>
  <si>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</si>
  <si>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</si>
  <si>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</si>
  <si>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</si>
  <si>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</si>
  <si>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</si>
  <si>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</si>
  <si>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</si>
  <si>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</si>
  <si>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</si>
  <si>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</si>
  <si>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</si>
  <si>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</si>
  <si>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</si>
  <si>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</si>
  <si>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</si>
  <si>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</si>
  <si>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</si>
  <si>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</si>
  <si>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</si>
  <si>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</si>
  <si>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</si>
  <si>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</si>
  <si>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</si>
  <si>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</si>
  <si>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</si>
  <si>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</si>
  <si>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</si>
  <si>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</si>
  <si>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</si>
  <si>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</si>
  <si>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</si>
  <si>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</si>
  <si>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</si>
  <si>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</si>
  <si>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</si>
  <si>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</si>
  <si>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</si>
  <si>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</si>
  <si>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</si>
  <si>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</si>
  <si>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</si>
  <si>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</si>
  <si>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</si>
  <si>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</si>
  <si>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</si>
  <si>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</si>
  <si>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</si>
  <si>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</si>
  <si>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</si>
  <si>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</si>
  <si>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</si>
  <si>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</si>
  <si>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</si>
  <si>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</si>
  <si>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</si>
  <si>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</si>
  <si>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</si>
  <si>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</si>
  <si>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</si>
  <si>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</si>
  <si>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</si>
  <si>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</si>
  <si>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</si>
  <si>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</si>
  <si>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</si>
  <si>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</si>
  <si>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</si>
  <si>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</si>
  <si>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</si>
  <si>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</si>
  <si>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</si>
  <si>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</si>
  <si>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</si>
  <si>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</si>
  <si>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</si>
  <si>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</si>
  <si>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</si>
  <si>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</si>
  <si>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</si>
  <si>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</si>
  <si>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</si>
  <si>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</si>
  <si>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</si>
  <si>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</si>
  <si>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</si>
  <si>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</si>
  <si>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</si>
  <si>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</si>
  <si>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</si>
  <si>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</si>
  <si>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</si>
  <si>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</si>
  <si>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</si>
  <si>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</si>
  <si>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</si>
  <si>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</si>
  <si>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</si>
  <si>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</si>
  <si>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</si>
  <si>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</si>
  <si>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</si>
  <si>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</si>
  <si>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</si>
  <si>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</si>
  <si>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</si>
  <si>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</si>
  <si>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</si>
  <si>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</si>
  <si>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</si>
  <si>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</si>
  <si>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</si>
  <si>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</si>
  <si>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</si>
  <si>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</si>
  <si>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</si>
  <si>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</si>
  <si>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</si>
  <si>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</si>
  <si>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</si>
  <si>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</si>
  <si>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</si>
  <si>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</si>
  <si>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</si>
  <si>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</si>
  <si>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</si>
  <si>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</si>
  <si>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</si>
  <si>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</si>
  <si>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</si>
  <si>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</si>
  <si>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</si>
  <si>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</si>
  <si>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</si>
  <si>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</si>
  <si>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</si>
  <si>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</si>
  <si>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</si>
  <si>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</si>
  <si>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</si>
  <si>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</si>
  <si>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</si>
  <si>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</si>
  <si>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</si>
  <si>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</si>
  <si>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</si>
  <si>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</si>
  <si>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</si>
  <si>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</si>
  <si>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</si>
  <si>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</si>
  <si>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</si>
  <si>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</si>
  <si>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</si>
  <si>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</si>
  <si>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</si>
  <si>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</si>
  <si>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</si>
  <si>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</si>
  <si>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</si>
  <si>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</si>
  <si>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</si>
  <si>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</si>
  <si>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</si>
  <si>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</si>
  <si>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</si>
  <si>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</si>
  <si>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</si>
  <si>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</si>
  <si>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</si>
  <si>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</si>
  <si>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</si>
  <si>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</si>
  <si>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</si>
  <si>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</si>
  <si>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</si>
  <si>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</si>
  <si>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</si>
  <si>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</si>
  <si>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</si>
  <si>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</si>
  <si>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</si>
  <si>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</si>
  <si>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</si>
  <si>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</si>
  <si>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</si>
  <si>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</si>
  <si>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</si>
  <si>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</si>
  <si>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</si>
  <si>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</si>
  <si>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</si>
  <si>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</si>
  <si>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</si>
  <si>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</si>
  <si>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</si>
  <si>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</si>
  <si>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</si>
  <si>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</si>
  <si>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</si>
  <si>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</si>
  <si>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</si>
  <si>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</si>
  <si>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</si>
  <si>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</si>
  <si>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</si>
  <si>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</si>
  <si>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</si>
  <si>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</si>
  <si>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</si>
  <si>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</si>
  <si>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</si>
  <si>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</si>
  <si>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</si>
  <si>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</si>
  <si>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</si>
  <si>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</si>
  <si>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</si>
  <si>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</si>
  <si>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</si>
  <si>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</si>
  <si>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</si>
  <si>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</si>
  <si>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</si>
  <si>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</si>
  <si>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</si>
  <si>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</si>
  <si>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</si>
  <si>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</si>
  <si>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</si>
  <si>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</si>
  <si>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</si>
  <si>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</si>
  <si>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</si>
  <si>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</si>
  <si>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</si>
  <si>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</si>
  <si>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</si>
  <si>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</si>
  <si>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</si>
  <si>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</si>
  <si>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</si>
  <si>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</si>
  <si>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</si>
  <si>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</si>
  <si>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</si>
  <si>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</si>
  <si>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</si>
  <si>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</si>
  <si>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</si>
  <si>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</si>
  <si>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</si>
  <si>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</si>
  <si>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</si>
  <si>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</si>
  <si>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</si>
  <si>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</si>
  <si>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</si>
  <si>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</si>
  <si>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</si>
  <si>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</si>
  <si>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</si>
  <si>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</si>
  <si>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</si>
  <si>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</si>
  <si>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</si>
  <si>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</si>
  <si>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</si>
  <si>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</si>
  <si>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</si>
  <si>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</si>
  <si>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</si>
  <si>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</si>
  <si>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</si>
  <si>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</si>
  <si>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</si>
  <si>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</si>
  <si>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</si>
  <si>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</si>
  <si>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</si>
  <si>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</si>
  <si>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</si>
  <si>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</si>
  <si>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</si>
  <si>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</si>
  <si>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</si>
  <si>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</si>
  <si>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</si>
  <si>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</si>
  <si>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</si>
  <si>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</si>
  <si>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</si>
  <si>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</si>
  <si>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</si>
  <si>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</si>
  <si>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</si>
  <si>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</si>
  <si>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</si>
  <si>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</si>
  <si>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</si>
  <si>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</si>
  <si>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</si>
  <si>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</si>
  <si>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</si>
  <si>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</si>
  <si>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</si>
  <si>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</si>
  <si>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</si>
  <si>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</si>
  <si>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</si>
  <si>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</si>
  <si>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</si>
  <si>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</si>
  <si>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</si>
  <si>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</si>
  <si>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</si>
  <si>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</si>
  <si>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</si>
  <si>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</si>
  <si>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</si>
  <si>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</si>
  <si>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</si>
  <si>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</si>
  <si>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</si>
  <si>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</si>
  <si>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</si>
  <si>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</si>
  <si>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</si>
  <si>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</si>
  <si>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</si>
  <si>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</si>
  <si>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</si>
  <si>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</si>
  <si>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</si>
  <si>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</si>
  <si>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</si>
  <si>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</si>
  <si>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</si>
  <si>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</si>
  <si>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</si>
  <si>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</si>
  <si>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</si>
  <si>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</si>
  <si>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</si>
  <si>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</si>
  <si>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</si>
  <si>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</si>
  <si>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</si>
  <si>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</si>
  <si>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</si>
  <si>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</si>
  <si>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</si>
  <si>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</si>
  <si>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</si>
  <si>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</si>
  <si>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</si>
  <si>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</si>
  <si>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</si>
  <si>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</si>
  <si>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</si>
  <si>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</si>
  <si>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</si>
  <si>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</si>
  <si>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</si>
  <si>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</si>
  <si>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</si>
  <si>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</si>
  <si>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</si>
  <si>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</si>
  <si>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</si>
  <si>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</si>
  <si>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</si>
  <si>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</si>
  <si>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</si>
  <si>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</si>
  <si>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</si>
  <si>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</si>
  <si>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</si>
  <si>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</si>
  <si>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</si>
  <si>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</si>
  <si>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</si>
  <si>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</si>
  <si>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</si>
  <si>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</si>
  <si>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</si>
  <si>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</si>
  <si>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</si>
  <si>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</si>
  <si>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</si>
  <si>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</si>
  <si>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</si>
  <si>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</si>
  <si>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</si>
  <si>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</si>
  <si>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</si>
  <si>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</si>
  <si>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</si>
  <si>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</si>
  <si>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</si>
  <si>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</si>
  <si>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</si>
  <si>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</si>
  <si>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</si>
  <si>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</si>
  <si>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</si>
  <si>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</si>
  <si>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</si>
  <si>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</si>
  <si>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</si>
  <si>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</si>
  <si>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</si>
  <si>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</si>
  <si>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</si>
  <si>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</si>
  <si>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</si>
  <si>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</si>
  <si>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</si>
  <si>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</si>
  <si>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</si>
  <si>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</si>
  <si>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</si>
  <si>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</si>
  <si>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</si>
  <si>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</si>
  <si>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</si>
  <si>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</si>
  <si>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</si>
  <si>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</si>
  <si>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</si>
  <si>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</si>
  <si>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</si>
  <si>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</si>
  <si>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</si>
  <si>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</si>
  <si>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</si>
  <si>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</si>
  <si>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</si>
  <si>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</si>
  <si>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</si>
  <si>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</si>
  <si>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</si>
  <si>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</si>
  <si>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</si>
  <si>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</si>
  <si>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</si>
  <si>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</si>
  <si>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</si>
  <si>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</si>
  <si>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</si>
  <si>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</si>
  <si>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</si>
  <si>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</si>
  <si>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</si>
  <si>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</si>
  <si>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</si>
  <si>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</si>
  <si>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</si>
  <si>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</si>
  <si>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</si>
  <si>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</si>
  <si>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</si>
  <si>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</si>
  <si>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</si>
  <si>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</si>
  <si>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</si>
  <si>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</si>
  <si>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</si>
  <si>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</si>
  <si>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</si>
  <si>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</si>
  <si>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</si>
  <si>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</si>
  <si>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</si>
  <si>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</si>
  <si>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</si>
  <si>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</si>
  <si>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</si>
  <si>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</si>
  <si>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</si>
  <si>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</si>
  <si>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</si>
  <si>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</si>
  <si>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</si>
  <si>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</si>
  <si>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</si>
  <si>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</si>
  <si>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</si>
  <si>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</si>
  <si>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</si>
  <si>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</si>
  <si>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</si>
  <si>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</si>
  <si>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</si>
  <si>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</si>
  <si>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</si>
  <si>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</si>
  <si>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</si>
  <si>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</si>
  <si>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</si>
  <si>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</si>
  <si>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</si>
  <si>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</si>
  <si>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</si>
  <si>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</si>
  <si>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</si>
  <si>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</si>
  <si>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</si>
  <si>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</si>
  <si>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</si>
  <si>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</si>
  <si>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</si>
  <si>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</si>
  <si>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</si>
  <si>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</si>
  <si>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</si>
  <si>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</si>
  <si>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</si>
  <si>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</si>
  <si>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</si>
  <si>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</si>
  <si>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</si>
  <si>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</si>
  <si>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</si>
  <si>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</si>
  <si>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</si>
  <si>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</si>
  <si>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</si>
  <si>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</si>
  <si>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</si>
  <si>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</si>
  <si>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</si>
  <si>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</si>
  <si>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</si>
  <si>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</si>
  <si>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</si>
  <si>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</si>
  <si>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</si>
  <si>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</si>
  <si>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</si>
  <si>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</si>
  <si>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</si>
  <si>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</si>
  <si>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</si>
  <si>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</si>
  <si>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</si>
  <si>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</si>
  <si>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</si>
  <si>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</si>
  <si>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</si>
  <si>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</si>
  <si>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</si>
  <si>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</si>
  <si>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</si>
  <si>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</si>
  <si>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</si>
  <si>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</si>
  <si>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</si>
  <si>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</si>
  <si>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</si>
  <si>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</si>
  <si>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</si>
  <si>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</si>
  <si>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</si>
  <si>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</si>
  <si>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</si>
  <si>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</si>
  <si>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</si>
  <si>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</si>
  <si>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</si>
  <si>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</si>
  <si>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</si>
  <si>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</si>
  <si>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</si>
  <si>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</si>
  <si>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</si>
  <si>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</si>
  <si>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</si>
  <si>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</si>
  <si>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</si>
  <si>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</si>
  <si>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</si>
  <si>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</si>
  <si>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</si>
  <si>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</si>
  <si>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</si>
  <si>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</si>
  <si>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</si>
  <si>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</si>
  <si>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</si>
  <si>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</si>
  <si>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</si>
  <si>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</si>
  <si>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</si>
  <si>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</si>
  <si>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</si>
  <si>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</si>
  <si>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</si>
  <si>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</si>
  <si>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</si>
  <si>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</si>
  <si>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</si>
  <si>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</si>
  <si>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</si>
  <si>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</si>
  <si>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</si>
  <si>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</si>
  <si>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</si>
  <si>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</si>
  <si>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</si>
  <si>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</si>
  <si>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</si>
  <si>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</si>
  <si>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</si>
  <si>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</si>
  <si>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</si>
  <si>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</si>
  <si>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</si>
  <si>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</si>
  <si>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</si>
  <si>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</si>
  <si>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</si>
  <si>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</si>
  <si>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</si>
  <si>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</si>
  <si>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</si>
  <si>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</si>
  <si>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</si>
  <si>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</si>
  <si>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</si>
  <si>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</si>
  <si>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</si>
  <si>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</si>
  <si>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</si>
  <si>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</si>
  <si>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</si>
  <si>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</si>
  <si>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</si>
  <si>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</si>
  <si>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</si>
  <si>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</si>
  <si>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</si>
  <si>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</si>
  <si>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</si>
  <si>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</si>
  <si>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</si>
  <si>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</si>
  <si>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</si>
  <si>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</si>
  <si>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</si>
  <si>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</si>
  <si>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</si>
  <si>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</si>
  <si>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</si>
  <si>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</si>
  <si>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</si>
  <si>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</si>
  <si>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</si>
  <si>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</si>
  <si>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</si>
  <si>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</si>
  <si>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</si>
  <si>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</si>
  <si>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</si>
  <si>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</si>
  <si>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</si>
  <si>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</si>
  <si>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</si>
  <si>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</si>
  <si>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</si>
  <si>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</si>
  <si>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</si>
  <si>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</si>
  <si>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</si>
  <si>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</si>
  <si>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</si>
  <si>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</si>
  <si>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</si>
  <si>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</si>
  <si>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</si>
  <si>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</si>
  <si>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</si>
  <si>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</si>
  <si>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</si>
  <si>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</si>
  <si>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</si>
  <si>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</si>
  <si>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</si>
  <si>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</si>
  <si>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</si>
  <si>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</si>
  <si>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</si>
  <si>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</si>
  <si>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</si>
  <si>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</si>
  <si>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</si>
  <si>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</si>
  <si>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</si>
  <si>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</si>
  <si>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</si>
  <si>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</si>
  <si>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</si>
  <si>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</si>
  <si>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</si>
  <si>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</si>
  <si>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</si>
  <si>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</si>
  <si>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</si>
  <si>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</si>
  <si>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</si>
  <si>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</si>
  <si>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</si>
  <si>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</si>
  <si>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</si>
  <si>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</si>
  <si>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</si>
  <si>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</si>
  <si>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</si>
  <si>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</si>
  <si>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</si>
  <si>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</si>
  <si>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</si>
  <si>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</si>
  <si>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</si>
  <si>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</si>
  <si>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</si>
  <si>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</si>
  <si>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</si>
  <si>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</si>
  <si>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</si>
  <si>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</si>
  <si>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</si>
  <si>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</si>
  <si>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</si>
  <si>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</si>
  <si>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</si>
  <si>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</si>
  <si>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</si>
  <si>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</si>
  <si>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</si>
  <si>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</si>
  <si>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</si>
  <si>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</si>
  <si>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</si>
  <si>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</si>
  <si>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</si>
  <si>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</si>
  <si>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</si>
  <si>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</si>
  <si>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</si>
  <si>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</si>
  <si>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</si>
  <si>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</si>
  <si>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</si>
  <si>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</si>
  <si>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</si>
  <si>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</si>
  <si>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</si>
  <si>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</si>
  <si>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</si>
  <si>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</si>
  <si>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</si>
  <si>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</si>
  <si>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</si>
  <si>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</si>
  <si>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</si>
  <si>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</si>
  <si>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</si>
  <si>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</si>
  <si>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</si>
  <si>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</si>
  <si>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</si>
  <si>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</si>
  <si>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</si>
  <si>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</si>
  <si>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</si>
  <si>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</si>
  <si>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</si>
  <si>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</si>
  <si>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</si>
  <si>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</si>
  <si>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</si>
  <si>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</si>
  <si>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</si>
  <si>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</si>
  <si>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</si>
  <si>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</si>
  <si>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</si>
  <si>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</si>
  <si>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</si>
  <si>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</si>
  <si>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</si>
  <si>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</si>
  <si>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</si>
  <si>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</si>
  <si>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</si>
  <si>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</si>
  <si>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</si>
  <si>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</si>
  <si>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</si>
  <si>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</si>
  <si>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</si>
  <si>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</si>
  <si>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</si>
  <si>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</si>
  <si>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</si>
  <si>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</si>
  <si>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</si>
  <si>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</si>
  <si>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</si>
  <si>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</si>
  <si>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</si>
  <si>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</si>
  <si>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</si>
  <si>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</si>
  <si>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</si>
  <si>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</si>
  <si>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</si>
  <si>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</si>
  <si>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</si>
  <si>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</si>
  <si>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</si>
  <si>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</si>
  <si>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</si>
  <si>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</si>
  <si>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</si>
  <si>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</si>
  <si>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</si>
  <si>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</si>
  <si>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</si>
  <si>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</si>
  <si>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</si>
  <si>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</si>
  <si>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</si>
  <si>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</si>
  <si>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</si>
  <si>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</si>
  <si>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</si>
  <si>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</si>
  <si>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</si>
  <si>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</si>
  <si>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</si>
  <si>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</si>
  <si>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</si>
  <si>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</si>
  <si>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</si>
  <si>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</si>
  <si>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</si>
  <si>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</si>
  <si>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</si>
  <si>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</si>
  <si>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</si>
  <si>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</si>
  <si>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</si>
  <si>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</si>
  <si>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</si>
  <si>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</si>
  <si>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</si>
  <si>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</si>
  <si>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</si>
  <si>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</si>
  <si>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</si>
  <si>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</si>
  <si>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</si>
  <si>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</si>
  <si>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</si>
  <si>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</si>
  <si>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</si>
  <si>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</si>
  <si>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</si>
  <si>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</si>
  <si>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</si>
  <si>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</si>
  <si>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</si>
  <si>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</si>
  <si>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</si>
  <si>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</si>
  <si>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</si>
  <si>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</si>
  <si>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</si>
  <si>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</si>
  <si>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</si>
  <si>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</si>
  <si>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</si>
  <si>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</si>
  <si>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</si>
  <si>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</si>
  <si>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</si>
  <si>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</si>
  <si>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</si>
  <si>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</si>
  <si>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</si>
  <si>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</si>
  <si>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</si>
  <si>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</si>
  <si>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</si>
  <si>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</si>
  <si>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</si>
  <si>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</si>
  <si>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</si>
  <si>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</si>
  <si>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</si>
  <si>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</si>
  <si>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</si>
  <si>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</si>
  <si>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</si>
  <si>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</si>
  <si>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</si>
  <si>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</si>
  <si>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</si>
  <si>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</si>
  <si>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</si>
  <si>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</si>
  <si>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</si>
  <si>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</si>
  <si>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</si>
  <si>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</si>
  <si>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</si>
  <si>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</si>
  <si>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</si>
  <si>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</si>
  <si>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</si>
  <si>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</si>
  <si>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</si>
  <si>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</si>
  <si>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</si>
  <si>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</si>
  <si>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</si>
  <si>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</si>
  <si>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</si>
  <si>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</si>
  <si>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</si>
  <si>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</si>
  <si>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</si>
  <si>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</si>
  <si>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</si>
  <si>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</si>
  <si>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</si>
  <si>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</si>
  <si>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</si>
  <si>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</si>
  <si>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</si>
  <si>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</si>
  <si>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</si>
  <si>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</si>
  <si>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</si>
  <si>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</si>
  <si>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</si>
  <si>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</si>
  <si>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</si>
  <si>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</si>
  <si>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</si>
  <si>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</si>
  <si>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</si>
  <si>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</si>
  <si>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</si>
  <si>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</si>
  <si>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</si>
  <si>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</si>
  <si>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</si>
  <si>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</si>
  <si>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</si>
  <si>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</si>
  <si>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</si>
  <si>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</si>
  <si>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</si>
  <si>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</si>
  <si>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</si>
  <si>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</si>
  <si>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</si>
  <si>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</si>
  <si>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</si>
  <si>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</si>
  <si>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</si>
  <si>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</si>
  <si>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</si>
  <si>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</si>
  <si>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</si>
  <si>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</si>
  <si>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</si>
  <si>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</si>
  <si>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</si>
  <si>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</si>
  <si>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</si>
  <si>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</si>
  <si>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</si>
  <si>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</si>
  <si>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</si>
  <si>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</si>
  <si>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</si>
  <si>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</si>
  <si>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</si>
  <si>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</si>
  <si>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</si>
  <si>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</si>
  <si>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</si>
  <si>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</si>
  <si>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</si>
  <si>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</si>
  <si>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</si>
  <si>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</si>
  <si>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</si>
  <si>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</si>
  <si>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</si>
  <si>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</si>
  <si>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</si>
  <si>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</si>
  <si>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</si>
  <si>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</si>
  <si>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</si>
  <si>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</si>
  <si>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</si>
  <si>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</si>
  <si>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</si>
  <si>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</si>
  <si>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</si>
  <si>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</si>
  <si>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</si>
  <si>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</si>
  <si>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</si>
  <si>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</si>
  <si>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</si>
  <si>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</si>
  <si>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</si>
  <si>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</si>
  <si>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</si>
  <si>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</si>
  <si>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</si>
  <si>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</si>
  <si>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</si>
  <si>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</si>
  <si>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</si>
  <si>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</si>
  <si>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</si>
  <si>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</si>
  <si>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</si>
  <si>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</si>
  <si>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</si>
  <si>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</si>
  <si>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</si>
  <si>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</si>
  <si>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</si>
  <si>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</si>
  <si>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</si>
  <si>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</si>
  <si>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</si>
  <si>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</si>
  <si>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</si>
  <si>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</si>
  <si>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</si>
  <si>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</si>
  <si>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</si>
  <si>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</si>
  <si>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</si>
  <si>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</si>
  <si>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</si>
  <si>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</si>
  <si>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</si>
  <si>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</si>
  <si>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</si>
  <si>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</si>
  <si>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</si>
  <si>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</si>
  <si>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</si>
  <si>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</si>
  <si>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</si>
  <si>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</si>
  <si>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</si>
  <si>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</si>
  <si>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</si>
  <si>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</si>
  <si>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</si>
  <si>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</si>
  <si>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</si>
  <si>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</si>
  <si>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</si>
  <si>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</si>
  <si>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</si>
  <si>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</si>
  <si>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</si>
  <si>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</si>
  <si>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</si>
  <si>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</si>
  <si>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</si>
  <si>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</si>
  <si>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</si>
  <si>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</si>
  <si>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</si>
  <si>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</si>
  <si>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</si>
  <si>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</si>
  <si>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</si>
  <si>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</si>
  <si>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</si>
  <si>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</si>
  <si>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</si>
  <si>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</si>
  <si>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</si>
  <si>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</si>
  <si>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</si>
  <si>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</si>
  <si>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</si>
  <si>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</si>
  <si>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</si>
  <si>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</si>
  <si>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</si>
  <si>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</si>
  <si>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</si>
  <si>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</si>
  <si>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</si>
  <si>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</si>
  <si>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</si>
  <si>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</si>
  <si>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</si>
  <si>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</si>
  <si>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</si>
  <si>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</si>
  <si>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</si>
  <si>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</si>
  <si>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</si>
  <si>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</si>
  <si>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</si>
  <si>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</si>
  <si>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</si>
  <si>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</si>
  <si>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</si>
  <si>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</si>
  <si>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</si>
  <si>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</si>
  <si>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</si>
  <si>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</si>
  <si>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</si>
  <si>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</si>
  <si>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</si>
  <si>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</si>
  <si>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</si>
  <si>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</si>
  <si>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</si>
  <si>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</si>
  <si>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</si>
  <si>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</si>
  <si>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</si>
  <si>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</si>
  <si>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</si>
  <si>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</si>
  <si>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</si>
  <si>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</si>
  <si>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</si>
  <si>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</si>
  <si>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</si>
  <si>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</si>
  <si>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</si>
  <si>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</si>
  <si>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</si>
  <si>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</si>
  <si>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</si>
  <si>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</si>
  <si>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</si>
  <si>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</si>
  <si>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</si>
  <si>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</si>
  <si>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</si>
  <si>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</si>
  <si>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</si>
  <si>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</si>
  <si>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</si>
  <si>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</si>
  <si>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</si>
  <si>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</si>
  <si>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</si>
  <si>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</si>
  <si>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</si>
  <si>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</si>
  <si>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</si>
  <si>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</si>
  <si>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</si>
  <si>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</si>
  <si>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</si>
  <si>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</si>
  <si>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</si>
  <si>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</si>
  <si>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</si>
  <si>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</si>
  <si>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</si>
  <si>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</si>
  <si>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</si>
  <si>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</si>
  <si>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</si>
  <si>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</si>
  <si>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</si>
  <si>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</si>
  <si>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</si>
  <si>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</si>
  <si>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</si>
  <si>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</si>
  <si>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</si>
  <si>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</si>
  <si>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</si>
  <si>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</si>
  <si>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</si>
  <si>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</si>
  <si>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</si>
  <si>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</si>
  <si>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</si>
  <si>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</si>
  <si>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</si>
  <si>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</si>
  <si>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</si>
  <si>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</si>
  <si>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</si>
  <si>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</si>
  <si>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</si>
  <si>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</si>
  <si>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</si>
  <si>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</si>
  <si>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</si>
  <si>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</si>
  <si>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</si>
  <si>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</si>
  <si>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</si>
  <si>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</si>
  <si>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</si>
  <si>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</si>
  <si>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</si>
  <si>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</si>
  <si>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</si>
  <si>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</si>
  <si>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</si>
  <si>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</si>
  <si>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</si>
  <si>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</si>
  <si>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</si>
  <si>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</si>
  <si>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</si>
  <si>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</si>
  <si>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</si>
  <si>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</si>
  <si>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</si>
  <si>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</si>
  <si>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</si>
  <si>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</si>
  <si>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</si>
  <si>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</si>
  <si>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</si>
  <si>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</si>
  <si>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</si>
  <si>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</si>
  <si>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</si>
  <si>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</si>
  <si>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</si>
  <si>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</si>
  <si>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</si>
  <si>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</si>
  <si>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</si>
  <si>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</si>
  <si>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</si>
  <si>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</si>
  <si>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</si>
  <si>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</si>
  <si>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</si>
  <si>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</si>
  <si>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</si>
  <si>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</si>
  <si>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</si>
  <si>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</si>
  <si>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</si>
  <si>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</si>
  <si>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</si>
  <si>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</si>
  <si>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</si>
  <si>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</si>
  <si>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</si>
  <si>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</si>
  <si>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</si>
  <si>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</si>
  <si>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</si>
  <si>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</si>
  <si>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</si>
  <si>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</si>
  <si>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</si>
  <si>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</si>
  <si>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</si>
  <si>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</si>
  <si>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</si>
  <si>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</si>
  <si>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</si>
  <si>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</si>
  <si>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</si>
  <si>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</si>
  <si>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</si>
  <si>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</si>
  <si>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</si>
  <si>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</si>
  <si>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</si>
  <si>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</si>
  <si>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</si>
  <si>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</si>
  <si>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</si>
  <si>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</si>
  <si>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</si>
  <si>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</si>
  <si>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</si>
  <si>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</si>
  <si>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</si>
  <si>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</si>
  <si>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</si>
  <si>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</si>
  <si>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</si>
  <si>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</si>
  <si>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</si>
  <si>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</si>
  <si>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</si>
  <si>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</si>
  <si>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</si>
  <si>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</si>
  <si>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</si>
  <si>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</si>
  <si>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</si>
  <si>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</si>
  <si>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</si>
  <si>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</si>
  <si>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</si>
  <si>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</si>
  <si>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</si>
  <si>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</si>
  <si>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</si>
  <si>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</si>
  <si>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</si>
  <si>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</si>
  <si>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</si>
  <si>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</si>
  <si>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</si>
  <si>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</si>
  <si>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</si>
  <si>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</si>
  <si>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</si>
  <si>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</si>
  <si>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</si>
  <si>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</si>
  <si>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</si>
  <si>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</si>
  <si>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</si>
  <si>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</si>
  <si>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</si>
  <si>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</si>
  <si>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</si>
  <si>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</si>
  <si>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</si>
  <si>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</si>
  <si>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</si>
  <si>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</si>
  <si>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</si>
  <si>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</si>
  <si>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</si>
  <si>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</si>
  <si>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</si>
  <si>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</si>
  <si>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</si>
  <si>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</si>
  <si>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</si>
  <si>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</si>
  <si>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</si>
  <si>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</si>
  <si>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</si>
  <si>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</si>
  <si>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</si>
  <si>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</si>
  <si>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</si>
  <si>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</si>
  <si>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</si>
  <si>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</si>
  <si>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</si>
  <si>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</si>
  <si>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</si>
  <si>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</si>
  <si>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</si>
  <si>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</si>
  <si>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</si>
  <si>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</si>
  <si>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</si>
  <si>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</si>
  <si>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</si>
  <si>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</si>
  <si>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</si>
  <si>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</si>
  <si>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</si>
  <si>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</si>
  <si>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</si>
  <si>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</si>
  <si>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</si>
  <si>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</si>
  <si>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</si>
  <si>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</si>
  <si>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</si>
  <si>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</si>
  <si>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</si>
  <si>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</si>
  <si>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</si>
  <si>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</si>
  <si>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</si>
  <si>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</si>
  <si>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</si>
  <si>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</si>
  <si>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</si>
  <si>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</si>
  <si>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</si>
  <si>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</si>
  <si>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</si>
  <si>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</si>
  <si>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</si>
  <si>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</si>
  <si>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</si>
  <si>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</si>
  <si>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</si>
  <si>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</si>
  <si>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</si>
  <si>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</si>
  <si>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</si>
  <si>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</si>
  <si>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</si>
  <si>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</si>
  <si>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</si>
  <si>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</si>
  <si>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</si>
  <si>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</si>
  <si>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</si>
  <si>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</si>
  <si>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</si>
  <si>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</si>
  <si>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</si>
  <si>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</si>
  <si>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</si>
  <si>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</si>
  <si>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</si>
  <si>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</si>
  <si>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</si>
  <si>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</si>
  <si>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</si>
  <si>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</si>
  <si>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</si>
  <si>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</si>
  <si>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</si>
  <si>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</si>
  <si>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</si>
  <si>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</si>
  <si>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</si>
  <si>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</si>
  <si>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</si>
  <si>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</si>
  <si>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</si>
  <si>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</si>
  <si>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</si>
  <si>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</si>
  <si>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</si>
  <si>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</si>
  <si>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</si>
  <si>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</si>
  <si>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</si>
  <si>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</si>
  <si>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</si>
  <si>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</si>
  <si>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</si>
  <si>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</si>
  <si>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</si>
  <si>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</si>
  <si>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</si>
  <si>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</si>
  <si>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</si>
  <si>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</si>
  <si>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</si>
  <si>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</si>
  <si>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</si>
  <si>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</si>
  <si>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</si>
  <si>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</si>
  <si>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</si>
  <si>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</si>
  <si>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</si>
  <si>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</si>
  <si>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</si>
  <si>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</si>
  <si>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</si>
  <si>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</si>
  <si>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</si>
  <si>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</si>
  <si>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</si>
  <si>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</si>
  <si>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</si>
  <si>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</si>
  <si>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</si>
  <si>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</si>
  <si>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</si>
  <si>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</si>
  <si>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</si>
  <si>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</si>
  <si>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</si>
  <si>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</si>
  <si>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</si>
  <si>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</si>
  <si>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</si>
  <si>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</si>
  <si>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</si>
  <si>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</si>
  <si>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</si>
  <si>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</si>
  <si>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</si>
  <si>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</si>
  <si>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</si>
  <si>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</si>
  <si>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</si>
  <si>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</si>
  <si>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</si>
  <si>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</si>
  <si>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</si>
  <si>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</si>
  <si>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</si>
  <si>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</si>
  <si>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</si>
  <si>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</si>
  <si>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</si>
  <si>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</si>
  <si>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</si>
  <si>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</si>
  <si>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</si>
  <si>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</si>
  <si>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</si>
  <si>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</si>
  <si>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</si>
  <si>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</si>
  <si>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</si>
  <si>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</si>
  <si>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</si>
  <si>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</si>
  <si>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</si>
  <si>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</si>
  <si>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</si>
  <si>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</si>
  <si>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</si>
  <si>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</si>
  <si>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</si>
  <si>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</si>
  <si>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</si>
  <si>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</si>
  <si>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</si>
  <si>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</si>
  <si>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</si>
  <si>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</si>
  <si>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</si>
  <si>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</si>
  <si>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</si>
  <si>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</si>
  <si>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</si>
  <si>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</si>
  <si>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</si>
  <si>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</si>
  <si>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</si>
  <si>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</si>
  <si>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</si>
  <si>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</si>
  <si>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</si>
  <si>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</si>
  <si>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</si>
  <si>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</si>
  <si>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</si>
  <si>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</si>
  <si>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</si>
  <si>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</si>
  <si>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</si>
  <si>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</si>
  <si>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</si>
  <si>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</si>
  <si>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</si>
  <si>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</si>
  <si>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</si>
  <si>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</si>
  <si>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</si>
  <si>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</si>
  <si>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</si>
  <si>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</si>
  <si>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</si>
  <si>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</si>
  <si>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</si>
  <si>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</si>
  <si>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</si>
  <si>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</si>
  <si>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</si>
  <si>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</si>
  <si>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</si>
  <si>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</si>
  <si>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</si>
  <si>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</si>
  <si>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</si>
  <si>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</si>
  <si>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</si>
  <si>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</si>
  <si>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</si>
  <si>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</si>
  <si>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</si>
  <si>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</si>
  <si>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</si>
  <si>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</si>
  <si>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</si>
  <si>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</si>
  <si>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</si>
  <si>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</si>
  <si>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</si>
  <si>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</si>
  <si>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</si>
  <si>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</si>
  <si>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</si>
  <si>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</si>
  <si>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</si>
  <si>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</si>
  <si>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</si>
  <si>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</si>
  <si>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</si>
  <si>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</si>
  <si>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</si>
  <si>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</si>
  <si>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</si>
  <si>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</si>
  <si>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</si>
  <si>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</si>
  <si>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</si>
  <si>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</si>
  <si>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</si>
  <si>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</si>
  <si>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</si>
  <si>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</si>
  <si>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</si>
  <si>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</si>
  <si>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</si>
  <si>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</si>
  <si>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</si>
  <si>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</si>
  <si>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</si>
  <si>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</si>
  <si>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</si>
  <si>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</si>
  <si>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</si>
  <si>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</si>
  <si>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</si>
  <si>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</si>
  <si>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</si>
  <si>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</si>
  <si>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</si>
  <si>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</si>
  <si>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</si>
  <si>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</si>
  <si>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</si>
  <si>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</si>
  <si>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</si>
  <si>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</si>
  <si>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</si>
  <si>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</si>
  <si>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</si>
  <si>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</si>
  <si>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</si>
  <si>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</si>
  <si>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</si>
  <si>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</si>
  <si>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</si>
  <si>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</si>
  <si>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</si>
  <si>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</si>
  <si>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</si>
  <si>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</si>
  <si>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</si>
  <si>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</si>
  <si>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</si>
  <si>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</si>
  <si>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</si>
  <si>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</si>
  <si>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</si>
  <si>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</si>
  <si>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</si>
  <si>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</si>
  <si>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</si>
  <si>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</si>
  <si>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</si>
  <si>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</si>
  <si>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</si>
  <si>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</si>
  <si>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</si>
  <si>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</si>
  <si>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</si>
  <si>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</si>
  <si>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</si>
  <si>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</si>
  <si>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</si>
  <si>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</si>
  <si>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</si>
  <si>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</si>
  <si>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</si>
  <si>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</si>
  <si>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</si>
  <si>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</si>
  <si>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</si>
  <si>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</si>
  <si>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</si>
  <si>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</si>
  <si>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</si>
  <si>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</si>
  <si>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</si>
  <si>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</si>
  <si>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</si>
  <si>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</si>
  <si>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</si>
  <si>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</si>
  <si>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</si>
  <si>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</si>
  <si>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</si>
  <si>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</si>
  <si>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</si>
  <si>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</si>
  <si>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</si>
  <si>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</si>
  <si>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</si>
  <si>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</si>
  <si>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</si>
  <si>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</si>
  <si>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</si>
  <si>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</si>
  <si>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</si>
  <si>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</si>
  <si>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</si>
  <si>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</si>
  <si>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</si>
  <si>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</si>
  <si>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</si>
  <si>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</si>
  <si>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</si>
  <si>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</si>
  <si>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</si>
  <si>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</si>
  <si>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</si>
  <si>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</si>
  <si>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</si>
  <si>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</si>
  <si>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</si>
  <si>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</si>
  <si>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</si>
  <si>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</si>
  <si>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</si>
  <si>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</si>
  <si>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</si>
  <si>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</si>
  <si>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</si>
  <si>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</si>
  <si>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</si>
  <si>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</si>
  <si>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</si>
  <si>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</si>
  <si>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</si>
  <si>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</si>
  <si>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</si>
  <si>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</si>
  <si>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</si>
  <si>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</si>
  <si>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</si>
  <si>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</si>
  <si>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</si>
  <si>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</si>
  <si>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</si>
  <si>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</si>
  <si>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</si>
  <si>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</si>
  <si>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</si>
  <si>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</si>
  <si>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</si>
  <si>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</si>
  <si>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</si>
  <si>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</si>
  <si>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</si>
  <si>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</si>
  <si>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</si>
  <si>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</si>
  <si>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</si>
  <si>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</si>
  <si>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</si>
  <si>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</si>
  <si>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</si>
  <si>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</si>
  <si>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</si>
  <si>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</si>
  <si>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</si>
  <si>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</si>
  <si>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</si>
  <si>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</si>
  <si>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</si>
  <si>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</si>
  <si>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</si>
  <si>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</si>
  <si>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</si>
  <si>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</si>
  <si>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</si>
  <si>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</si>
  <si>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</si>
  <si>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</si>
  <si>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</si>
  <si>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</si>
  <si>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</si>
  <si>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</si>
  <si>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</si>
  <si>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</si>
  <si>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</si>
  <si>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</si>
  <si>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</si>
  <si>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</si>
  <si>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</si>
  <si>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</si>
  <si>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</si>
  <si>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</si>
  <si>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</si>
  <si>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</si>
  <si>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</si>
  <si>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</si>
  <si>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</si>
  <si>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</si>
  <si>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</si>
  <si>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</si>
  <si>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</si>
  <si>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</si>
  <si>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</si>
  <si>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</si>
  <si>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</si>
  <si>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</si>
  <si>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</si>
  <si>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</si>
  <si>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</si>
  <si>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</si>
  <si>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</si>
  <si>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</si>
  <si>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</si>
  <si>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</si>
  <si>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</si>
  <si>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</si>
  <si>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</si>
  <si>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</si>
  <si>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</si>
  <si>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</si>
  <si>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</si>
  <si>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</si>
  <si>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</si>
  <si>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</si>
  <si>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</si>
  <si>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</si>
  <si>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</si>
  <si>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</si>
  <si>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</si>
  <si>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</si>
  <si>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</si>
  <si>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</si>
  <si>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</si>
  <si>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</si>
  <si>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</si>
  <si>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</si>
  <si>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</si>
  <si>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</si>
  <si>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</si>
  <si>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</si>
  <si>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</si>
  <si>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</si>
  <si>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</si>
  <si>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</si>
  <si>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</si>
  <si>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</si>
  <si>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</si>
  <si>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</si>
  <si>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</si>
  <si>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</si>
  <si>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</si>
  <si>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</si>
  <si>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</si>
  <si>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</si>
  <si>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</si>
  <si>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</si>
  <si>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</si>
  <si>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</si>
  <si>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</si>
  <si>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</si>
  <si>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</si>
  <si>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</si>
  <si>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</si>
  <si>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</si>
  <si>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</si>
  <si>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</si>
  <si>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</si>
  <si>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</si>
  <si>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</si>
  <si>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</si>
  <si>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</si>
  <si>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</si>
  <si>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</si>
  <si>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</si>
  <si>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</si>
  <si>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</si>
  <si>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</si>
  <si>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</si>
  <si>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</si>
  <si>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</si>
  <si>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</si>
  <si>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</si>
  <si>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</si>
  <si>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</si>
  <si>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</si>
  <si>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</si>
  <si>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</si>
  <si>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</si>
  <si>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</si>
  <si>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</si>
  <si>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</si>
  <si>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</si>
  <si>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</si>
  <si>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</si>
  <si>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</si>
  <si>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</si>
  <si>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</si>
  <si>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</si>
  <si>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</si>
  <si>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</si>
  <si>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</si>
  <si>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</si>
  <si>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</si>
  <si>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</si>
  <si>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</si>
  <si>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</si>
  <si>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</si>
  <si>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</si>
  <si>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</si>
  <si>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</si>
  <si>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</si>
  <si>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</si>
  <si>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</si>
  <si>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</si>
  <si>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</si>
  <si>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</si>
  <si>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</si>
  <si>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</si>
  <si>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</si>
  <si>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</si>
  <si>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</si>
  <si>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</si>
  <si>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</si>
  <si>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</si>
  <si>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</si>
  <si>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</si>
  <si>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</si>
  <si>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</si>
  <si>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</si>
  <si>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</si>
  <si>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</si>
  <si>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</si>
  <si>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</si>
  <si>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</si>
  <si>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</si>
  <si>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</si>
  <si>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</si>
  <si>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</si>
  <si>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</si>
  <si>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</si>
  <si>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</si>
  <si>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</si>
  <si>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</si>
  <si>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</si>
  <si>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</si>
  <si>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</si>
  <si>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</si>
  <si>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</si>
  <si>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</si>
  <si>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</si>
  <si>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</si>
  <si>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</si>
  <si>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</si>
  <si>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</si>
  <si>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</si>
  <si>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</si>
  <si>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</si>
  <si>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</si>
  <si>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</si>
  <si>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</si>
  <si>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</si>
  <si>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</si>
  <si>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</si>
  <si>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</si>
  <si>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</si>
  <si>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</si>
  <si>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</si>
  <si>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</si>
  <si>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</si>
  <si>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</si>
  <si>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</si>
  <si>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</si>
  <si>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</si>
  <si>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</si>
  <si>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</si>
  <si>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</si>
  <si>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</si>
  <si>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</si>
  <si>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</si>
  <si>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</si>
  <si>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</si>
  <si>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</si>
  <si>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</si>
  <si>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</si>
  <si>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</si>
  <si>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</si>
  <si>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</si>
  <si>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</si>
  <si>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</si>
  <si>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</si>
  <si>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</si>
  <si>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</si>
  <si>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</si>
  <si>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</si>
  <si>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</si>
  <si>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</si>
  <si>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</si>
  <si>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</si>
  <si>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</si>
  <si>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</si>
  <si>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</si>
  <si>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</si>
  <si>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</si>
  <si>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</si>
  <si>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</si>
  <si>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</si>
  <si>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</si>
  <si>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</si>
  <si>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</si>
  <si>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</si>
  <si>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</si>
  <si>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</si>
  <si>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</si>
  <si>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</si>
  <si>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</si>
  <si>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</si>
  <si>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</si>
  <si>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</si>
  <si>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</si>
  <si>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</si>
  <si>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</si>
  <si>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</si>
  <si>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</si>
  <si>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</si>
  <si>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</si>
  <si>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</si>
  <si>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</si>
  <si>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</si>
  <si>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</si>
  <si>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</si>
  <si>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</si>
  <si>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</si>
  <si>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</si>
  <si>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</si>
  <si>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</si>
  <si>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</si>
  <si>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</si>
  <si>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</si>
  <si>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</si>
  <si>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</si>
  <si>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</si>
  <si>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</si>
  <si>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</si>
  <si>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</si>
  <si>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</si>
  <si>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</si>
  <si>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</si>
  <si>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</si>
  <si>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</si>
  <si>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</si>
  <si>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</si>
  <si>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</si>
  <si>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</si>
  <si>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</si>
  <si>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</si>
  <si>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</si>
  <si>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</si>
  <si>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</si>
  <si>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</si>
  <si>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</si>
  <si>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</si>
  <si>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</si>
  <si>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</si>
  <si>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</si>
  <si>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</si>
  <si>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</si>
  <si>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</si>
  <si>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</si>
  <si>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</si>
  <si>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</si>
  <si>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</si>
  <si>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</si>
  <si>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</si>
  <si>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</si>
  <si>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</si>
  <si>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</si>
  <si>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</si>
  <si>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</si>
  <si>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</si>
  <si>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</si>
  <si>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</si>
  <si>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</si>
  <si>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</si>
  <si>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</si>
  <si>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</si>
  <si>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</si>
  <si>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</si>
  <si>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</si>
  <si>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</si>
  <si>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</si>
  <si>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</si>
  <si>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</si>
  <si>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</si>
  <si>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</si>
  <si>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</si>
  <si>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</si>
  <si>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</si>
  <si>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</si>
  <si>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</si>
  <si>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</si>
  <si>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</si>
  <si>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</si>
  <si>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</si>
  <si>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</si>
  <si>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</si>
  <si>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</si>
  <si>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</si>
  <si>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</si>
  <si>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</si>
  <si>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</si>
  <si>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</si>
  <si>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</si>
  <si>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</si>
  <si>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</si>
  <si>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</si>
  <si>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</si>
  <si>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</si>
  <si>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</si>
  <si>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</si>
  <si>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</si>
  <si>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</si>
  <si>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</si>
  <si>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</si>
  <si>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</si>
  <si>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</si>
  <si>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</si>
  <si>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</si>
  <si>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</si>
  <si>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</si>
  <si>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</si>
  <si>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</si>
  <si>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</si>
  <si>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</si>
  <si>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</si>
  <si>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</si>
  <si>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</si>
  <si>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</si>
  <si>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</si>
  <si>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</si>
  <si>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</si>
  <si>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</si>
  <si>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</si>
  <si>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</si>
  <si>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</si>
  <si>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</si>
  <si>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</si>
  <si>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</si>
  <si>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</si>
  <si>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</si>
  <si>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</si>
  <si>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</si>
  <si>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</si>
  <si>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</si>
  <si>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</si>
  <si>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</si>
  <si>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</si>
  <si>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</si>
  <si>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</si>
  <si>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</si>
  <si>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</si>
  <si>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</si>
  <si>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</si>
  <si>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</si>
  <si>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</si>
  <si>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</si>
  <si>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</si>
  <si>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</si>
  <si>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</si>
  <si>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</si>
  <si>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</si>
  <si>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</si>
  <si>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</si>
  <si>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</si>
  <si>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</si>
  <si>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</si>
  <si>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</si>
  <si>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</si>
  <si>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</si>
  <si>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</si>
  <si>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</si>
  <si>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</si>
  <si>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</si>
  <si>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</si>
  <si>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</si>
  <si>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</si>
  <si>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</si>
  <si>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</si>
  <si>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</si>
  <si>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</si>
  <si>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</si>
  <si>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</si>
  <si>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</si>
  <si>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</si>
  <si>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</si>
  <si>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</si>
  <si>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</si>
  <si>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</si>
  <si>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</si>
  <si>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</si>
  <si>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</si>
  <si>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</si>
  <si>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</si>
  <si>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</si>
  <si>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</si>
  <si>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</si>
  <si>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</si>
  <si>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</si>
  <si>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</si>
  <si>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</si>
  <si>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</si>
  <si>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</si>
  <si>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</si>
  <si>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</si>
  <si>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</si>
  <si>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</si>
  <si>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</si>
  <si>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</si>
  <si>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</si>
  <si>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</si>
  <si>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</si>
  <si>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</si>
  <si>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</si>
  <si>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</si>
  <si>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</si>
  <si>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</si>
  <si>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</si>
  <si>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</si>
  <si>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</si>
  <si>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</si>
  <si>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</si>
  <si>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</si>
  <si>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</si>
  <si>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</si>
  <si>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</si>
  <si>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</si>
  <si>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</si>
  <si>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</si>
  <si>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</si>
  <si>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</si>
  <si>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</si>
  <si>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</si>
  <si>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</si>
  <si>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</si>
  <si>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</si>
  <si>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</si>
  <si>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</si>
  <si>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</si>
  <si>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</si>
  <si>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</si>
  <si>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</si>
  <si>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</si>
  <si>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</si>
  <si>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</si>
  <si>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</si>
  <si>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</si>
  <si>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</si>
  <si>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</si>
  <si>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</si>
  <si>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</si>
  <si>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</si>
  <si>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</si>
  <si>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</si>
  <si>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</si>
  <si>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</si>
  <si>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</si>
  <si>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</si>
  <si>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</si>
  <si>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</si>
  <si>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</si>
  <si>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</si>
  <si>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</si>
  <si>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</si>
  <si>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</si>
  <si>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</si>
  <si>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</si>
  <si>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</si>
  <si>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</si>
  <si>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</si>
  <si>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</si>
  <si>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</si>
  <si>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</si>
  <si>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</si>
  <si>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</si>
  <si>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</si>
  <si>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</si>
  <si>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</si>
  <si>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</si>
  <si>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</si>
  <si>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</si>
  <si>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</si>
  <si>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</si>
  <si>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</si>
  <si>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</si>
  <si>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</si>
  <si>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</si>
  <si>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</si>
  <si>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</si>
  <si>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</si>
  <si>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</si>
  <si>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</si>
  <si>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</si>
  <si>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</si>
  <si>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</si>
  <si>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</si>
  <si>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</si>
  <si>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</si>
  <si>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</si>
  <si>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</si>
  <si>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</si>
  <si>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</si>
  <si>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</si>
  <si>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</si>
  <si>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</si>
  <si>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</si>
  <si>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</si>
  <si>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</si>
  <si>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</si>
  <si>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</si>
  <si>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</si>
  <si>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</si>
  <si>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</si>
  <si>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</si>
  <si>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</si>
  <si>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</si>
  <si>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</si>
  <si>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</si>
  <si>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</si>
  <si>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</si>
  <si>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</si>
  <si>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</si>
  <si>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</si>
  <si>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</si>
  <si>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</si>
  <si>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</si>
  <si>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</si>
  <si>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</si>
  <si>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</si>
  <si>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</si>
  <si>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</si>
  <si>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</si>
  <si>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</si>
  <si>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</si>
  <si>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</si>
  <si>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</si>
  <si>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</si>
  <si>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</si>
  <si>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</si>
  <si>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</si>
  <si>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</si>
  <si>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</si>
  <si>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</si>
  <si>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</si>
  <si>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</si>
  <si>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</si>
  <si>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</si>
  <si>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</si>
  <si>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</si>
  <si>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</si>
  <si>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</si>
  <si>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</si>
  <si>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</si>
  <si>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</si>
  <si>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</si>
  <si>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</si>
  <si>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</si>
  <si>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</si>
  <si>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</si>
  <si>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</si>
  <si>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</si>
  <si>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</si>
  <si>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</si>
  <si>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</si>
  <si>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</si>
  <si>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</si>
  <si>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</si>
  <si>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</si>
  <si>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</si>
  <si>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</si>
  <si>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</si>
  <si>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</si>
  <si>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</si>
  <si>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</si>
  <si>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</si>
  <si>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</si>
  <si>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</si>
  <si>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</si>
  <si>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</si>
  <si>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</si>
  <si>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</si>
  <si>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</si>
  <si>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</si>
  <si>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</si>
  <si>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</si>
  <si>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</si>
  <si>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</si>
  <si>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</si>
  <si>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</si>
  <si>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</si>
  <si>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</si>
  <si>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</si>
  <si>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</si>
  <si>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</si>
  <si>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</si>
  <si>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</si>
  <si>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</si>
  <si>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</si>
  <si>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</si>
  <si>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</si>
  <si>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</si>
  <si>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</si>
  <si>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</si>
  <si>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</si>
  <si>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</si>
  <si>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</si>
  <si>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</si>
  <si>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</si>
  <si>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</si>
  <si>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</si>
  <si>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</si>
  <si>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</si>
  <si>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</si>
  <si>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</si>
  <si>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</si>
  <si>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</si>
  <si>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</si>
  <si>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</si>
  <si>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</si>
  <si>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</si>
  <si>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</si>
  <si>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</si>
  <si>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</si>
  <si>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</si>
  <si>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</si>
  <si>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</si>
  <si>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</si>
  <si>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</si>
  <si>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</si>
  <si>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</si>
  <si>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</si>
  <si>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</si>
  <si>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</si>
  <si>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</si>
  <si>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</si>
  <si>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</si>
  <si>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</si>
  <si>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</si>
  <si>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</si>
  <si>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</si>
  <si>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</si>
  <si>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</si>
  <si>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</si>
  <si>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</si>
  <si>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</si>
  <si>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</si>
  <si>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</si>
  <si>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</si>
  <si>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</si>
  <si>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</si>
  <si>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</si>
  <si>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</si>
  <si>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</si>
  <si>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</si>
  <si>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</si>
  <si>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</si>
  <si>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</si>
  <si>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</si>
  <si>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</si>
  <si>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</si>
  <si>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</si>
  <si>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</si>
  <si>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</si>
  <si>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</si>
  <si>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</si>
  <si>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</si>
  <si>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</si>
  <si>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</si>
  <si>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</si>
  <si>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</si>
  <si>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</si>
  <si>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</si>
  <si>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</si>
  <si>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</si>
  <si>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</si>
  <si>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</si>
  <si>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</si>
  <si>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</si>
  <si>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</si>
  <si>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</si>
  <si>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</si>
  <si>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</si>
  <si>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</si>
  <si>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</si>
  <si>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</si>
  <si>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</si>
  <si>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</si>
  <si>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</si>
  <si>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</si>
  <si>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</si>
  <si>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</si>
  <si>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</si>
  <si>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</si>
  <si>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</si>
  <si>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</si>
  <si>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</si>
  <si>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</si>
  <si>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</si>
  <si>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</si>
  <si>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</si>
  <si>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</si>
  <si>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</si>
  <si>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</si>
  <si>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</si>
  <si>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</si>
  <si>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</si>
  <si>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</si>
  <si>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</si>
  <si>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</si>
  <si>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</si>
  <si>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</si>
  <si>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</si>
  <si>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</si>
  <si>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</si>
  <si>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</si>
  <si>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</si>
  <si>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</si>
  <si>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</si>
  <si>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</si>
  <si>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</si>
  <si>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</si>
  <si>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</si>
  <si>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</si>
  <si>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</si>
  <si>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</si>
  <si>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</si>
  <si>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</si>
  <si>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</si>
  <si>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</si>
  <si>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</si>
  <si>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</si>
  <si>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</si>
  <si>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</si>
  <si>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</si>
  <si>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</si>
  <si>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</si>
  <si>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</si>
  <si>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</si>
  <si>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</si>
  <si>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</si>
  <si>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</si>
  <si>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</si>
  <si>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</si>
  <si>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</si>
  <si>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</si>
  <si>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</si>
  <si>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</si>
  <si>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</si>
  <si>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</si>
  <si>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</si>
  <si>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</si>
  <si>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</si>
  <si>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</si>
  <si>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</si>
  <si>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</si>
  <si>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</si>
  <si>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</si>
  <si>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</si>
  <si>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</si>
  <si>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</si>
  <si>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</si>
  <si>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</si>
  <si>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</si>
  <si>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</si>
  <si>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</si>
  <si>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</si>
  <si>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</si>
  <si>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</si>
  <si>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</si>
  <si>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</si>
  <si>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</si>
  <si>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</si>
  <si>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</si>
  <si>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</si>
  <si>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</si>
  <si>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</si>
  <si>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</si>
  <si>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</si>
  <si>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</si>
  <si>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</si>
  <si>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</si>
  <si>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</si>
  <si>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</si>
  <si>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</si>
  <si>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</si>
  <si>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</si>
  <si>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</si>
  <si>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</si>
  <si>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</si>
  <si>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</si>
  <si>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</si>
  <si>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</si>
  <si>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</si>
  <si>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</si>
  <si>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</si>
  <si>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</si>
  <si>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</si>
  <si>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</si>
  <si>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</si>
  <si>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</si>
  <si>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</si>
  <si>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</si>
  <si>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</si>
  <si>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</si>
  <si>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</si>
  <si>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</si>
  <si>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</si>
  <si>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</si>
  <si>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</si>
  <si>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</si>
  <si>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</si>
  <si>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</si>
  <si>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</si>
  <si>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</si>
  <si>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</si>
  <si>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</si>
  <si>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</si>
  <si>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</si>
  <si>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</si>
  <si>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</si>
  <si>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</si>
  <si>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</si>
  <si>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</si>
  <si>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</si>
  <si>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</si>
  <si>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</si>
  <si>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</si>
  <si>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</si>
  <si>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</si>
  <si>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</si>
  <si>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</si>
  <si>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</si>
  <si>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</si>
  <si>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</si>
  <si>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</si>
  <si>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</si>
  <si>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</si>
  <si>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</si>
  <si>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</si>
  <si>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</si>
  <si>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</si>
  <si>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</si>
  <si>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</si>
  <si>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</si>
  <si>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</si>
  <si>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</si>
  <si>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</si>
  <si>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</si>
  <si>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</si>
  <si>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</si>
  <si>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</si>
  <si>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</si>
  <si>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</si>
  <si>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</si>
  <si>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</si>
  <si>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</si>
  <si>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</si>
  <si>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</si>
  <si>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</si>
  <si>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</si>
  <si>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</si>
  <si>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</si>
  <si>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</si>
  <si>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</si>
  <si>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</si>
  <si>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</si>
  <si>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</si>
  <si>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</si>
  <si>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</si>
  <si>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</si>
  <si>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</si>
  <si>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</si>
  <si>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</si>
  <si>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</si>
  <si>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</si>
  <si>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</si>
  <si>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</si>
  <si>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</si>
  <si>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</si>
  <si>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</si>
  <si>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</si>
  <si>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</si>
  <si>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</si>
  <si>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</si>
  <si>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</si>
  <si>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</si>
  <si>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</si>
  <si>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</si>
  <si>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</si>
  <si>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</si>
  <si>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</si>
  <si>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</si>
  <si>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</si>
  <si>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</si>
  <si>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</si>
  <si>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</si>
  <si>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</si>
  <si>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</si>
  <si>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</si>
  <si>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</si>
  <si>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</si>
  <si>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</si>
  <si>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</si>
  <si>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</si>
  <si>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</si>
  <si>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</si>
  <si>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</si>
  <si>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</si>
  <si>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</si>
  <si>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</si>
  <si>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</si>
  <si>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</si>
  <si>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</si>
  <si>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</si>
  <si>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</si>
  <si>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</si>
  <si>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</si>
  <si>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</si>
  <si>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</si>
  <si>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</si>
  <si>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</si>
  <si>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</si>
  <si>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</si>
  <si>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</si>
  <si>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</si>
  <si>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</si>
  <si>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</si>
  <si>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</si>
  <si>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</si>
  <si>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</si>
  <si>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</si>
  <si>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</si>
  <si>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</si>
  <si>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</si>
  <si>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</si>
  <si>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</si>
  <si>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</si>
  <si>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</si>
  <si>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</si>
  <si>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</si>
  <si>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</si>
  <si>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</si>
  <si>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</si>
  <si>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</si>
  <si>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</si>
  <si>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</si>
  <si>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</si>
  <si>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</si>
  <si>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</si>
  <si>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</si>
  <si>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</si>
  <si>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</si>
  <si>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</si>
  <si>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</si>
  <si>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</si>
  <si>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</si>
  <si>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</si>
  <si>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</si>
  <si>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</si>
  <si>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</si>
  <si>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</si>
  <si>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</si>
  <si>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</si>
  <si>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</si>
  <si>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</si>
  <si>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</si>
  <si>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</si>
  <si>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</si>
  <si>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</si>
  <si>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</si>
  <si>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</si>
  <si>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</si>
  <si>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</si>
  <si>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</si>
  <si>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</si>
  <si>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</si>
  <si>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</si>
  <si>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</si>
  <si>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</si>
  <si>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</si>
  <si>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</si>
  <si>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</si>
  <si>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</si>
  <si>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</si>
  <si>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</si>
  <si>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</si>
  <si>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</si>
  <si>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</si>
  <si>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</si>
  <si>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</si>
  <si>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</si>
  <si>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</si>
  <si>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</si>
  <si>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</si>
  <si>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</si>
  <si>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</si>
  <si>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</si>
  <si>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</si>
  <si>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</si>
  <si>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</si>
  <si>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</si>
  <si>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</si>
  <si>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</si>
  <si>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</si>
  <si>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</si>
  <si>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</si>
  <si>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</si>
  <si>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</si>
  <si>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</si>
  <si>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</si>
  <si>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</si>
  <si>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</si>
  <si>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</si>
  <si>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</si>
  <si>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</si>
  <si>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</si>
  <si>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</si>
  <si>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</si>
  <si>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</si>
  <si>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</si>
  <si>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</si>
  <si>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</si>
  <si>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</si>
  <si>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</si>
  <si>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</si>
  <si>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</si>
  <si>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</si>
  <si>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</si>
  <si>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</si>
  <si>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</si>
  <si>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</si>
  <si>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</si>
  <si>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</si>
  <si>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</si>
  <si>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</si>
  <si>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</si>
  <si>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</si>
  <si>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</si>
  <si>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</si>
  <si>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</si>
  <si>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</si>
  <si>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</si>
  <si>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</si>
  <si>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</si>
  <si>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</si>
  <si>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</si>
  <si>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</si>
  <si>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</si>
  <si>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</si>
  <si>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</si>
  <si>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</si>
  <si>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</si>
  <si>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</si>
  <si>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</si>
  <si>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</si>
  <si>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</si>
  <si>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</si>
  <si>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</si>
  <si>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</si>
  <si>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</si>
  <si>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</si>
  <si>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</si>
  <si>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</si>
  <si>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</si>
  <si>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</si>
  <si>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</si>
  <si>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</si>
  <si>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</si>
  <si>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</si>
  <si>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</si>
  <si>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</si>
  <si>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</si>
  <si>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</si>
  <si>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</si>
  <si>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</si>
  <si>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</si>
  <si>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</si>
  <si>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</si>
  <si>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</si>
  <si>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</si>
  <si>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</si>
  <si>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</si>
  <si>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</si>
  <si>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</si>
  <si>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</si>
  <si>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</si>
  <si>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</si>
  <si>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</si>
  <si>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</si>
  <si>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</si>
  <si>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</si>
  <si>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</si>
  <si>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</si>
  <si>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</si>
  <si>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</si>
  <si>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</si>
  <si>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</si>
  <si>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</si>
  <si>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</si>
  <si>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</si>
  <si>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</si>
  <si>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</si>
  <si>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</si>
  <si>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</si>
  <si>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</si>
  <si>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</si>
  <si>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</si>
  <si>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</si>
  <si>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</si>
  <si>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</si>
  <si>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</si>
  <si>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</si>
  <si>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</si>
  <si>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</si>
  <si>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</si>
  <si>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</si>
  <si>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</si>
  <si>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</si>
  <si>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</si>
  <si>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</si>
  <si>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</si>
  <si>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</si>
  <si>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</si>
  <si>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</si>
  <si>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</si>
  <si>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</si>
  <si>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</si>
  <si>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</si>
  <si>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</si>
  <si>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</si>
  <si>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</si>
  <si>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</si>
  <si>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</si>
  <si>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</si>
  <si>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</si>
  <si>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</si>
  <si>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</si>
  <si>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</si>
  <si>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</si>
  <si>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</si>
  <si>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</si>
  <si>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</si>
  <si>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</si>
  <si>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</si>
  <si>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</si>
  <si>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</si>
  <si>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</si>
  <si>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</si>
  <si>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</si>
  <si>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</si>
  <si>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</si>
  <si>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</si>
  <si>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</si>
  <si>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</si>
  <si>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</si>
  <si>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</si>
  <si>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</si>
  <si>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</si>
  <si>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</si>
  <si>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</si>
  <si>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</si>
  <si>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</si>
  <si>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</si>
  <si>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</si>
  <si>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</si>
  <si>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</si>
  <si>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</si>
  <si>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</si>
  <si>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</si>
  <si>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</si>
  <si>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</si>
  <si>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</si>
  <si>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</si>
  <si>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</si>
  <si>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</si>
  <si>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</si>
  <si>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</si>
  <si>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</si>
  <si>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</si>
  <si>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</si>
  <si>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</si>
  <si>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</si>
  <si>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</si>
  <si>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</si>
  <si>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</si>
  <si>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</si>
  <si>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</si>
  <si>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</si>
  <si>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</si>
  <si>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</si>
  <si>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</si>
  <si>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</si>
  <si>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</si>
  <si>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</si>
  <si>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</si>
  <si>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</si>
  <si>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</si>
  <si>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</si>
  <si>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</si>
  <si>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</si>
  <si>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</si>
  <si>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</si>
  <si>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</si>
  <si>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</si>
  <si>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</si>
  <si>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</si>
  <si>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</si>
  <si>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</si>
  <si>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</si>
  <si>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</si>
  <si>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</si>
  <si>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</si>
  <si>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</si>
  <si>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</si>
  <si>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</si>
  <si>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</si>
  <si>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</si>
  <si>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</si>
  <si>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</si>
  <si>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</si>
  <si>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</si>
  <si>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</si>
  <si>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</si>
  <si>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</si>
  <si>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</si>
  <si>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</si>
  <si>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</si>
  <si>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</si>
  <si>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</si>
  <si>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</si>
  <si>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</si>
  <si>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</si>
  <si>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</si>
  <si>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</si>
  <si>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</si>
  <si>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</si>
  <si>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</si>
  <si>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</si>
  <si>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</si>
  <si>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</si>
  <si>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</si>
  <si>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</si>
  <si>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</si>
  <si>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</si>
  <si>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</si>
  <si>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</si>
  <si>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</si>
  <si>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</si>
  <si>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</si>
  <si>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</si>
  <si>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</si>
  <si>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</si>
  <si>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</si>
  <si>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</si>
  <si>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</si>
  <si>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</si>
  <si>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</si>
  <si>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</si>
  <si>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</si>
  <si>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</si>
  <si>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</si>
  <si>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</si>
  <si>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</si>
  <si>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</si>
  <si>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</si>
  <si>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</si>
  <si>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</si>
  <si>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</si>
  <si>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</si>
  <si>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</si>
  <si>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</si>
  <si>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</si>
  <si>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</si>
  <si>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</si>
  <si>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</si>
  <si>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</si>
  <si>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</si>
  <si>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</si>
  <si>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</si>
  <si>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</si>
  <si>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</si>
  <si>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</si>
  <si>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</si>
  <si>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</si>
  <si>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</si>
  <si>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</si>
  <si>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</si>
  <si>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</si>
  <si>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</si>
  <si>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</si>
  <si>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</si>
  <si>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</si>
  <si>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</si>
  <si>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</si>
  <si>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</si>
  <si>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</si>
  <si>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</si>
  <si>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</si>
  <si>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</si>
  <si>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</si>
  <si>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</si>
  <si>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</si>
  <si>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</si>
  <si>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</si>
  <si>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</si>
  <si>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</si>
  <si>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</si>
  <si>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</si>
  <si>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</si>
  <si>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</si>
  <si>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</si>
  <si>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</si>
  <si>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</si>
  <si>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</si>
  <si>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</si>
  <si>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</si>
  <si>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</si>
  <si>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</si>
  <si>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</si>
  <si>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</si>
  <si>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</si>
  <si>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</si>
  <si>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</si>
  <si>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</si>
  <si>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</si>
  <si>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</si>
  <si>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</si>
  <si>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</si>
  <si>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</si>
  <si>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</si>
  <si>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</si>
  <si>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</si>
  <si>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</si>
  <si>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</si>
  <si>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</si>
  <si>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</si>
  <si>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</si>
  <si>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</si>
  <si>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</si>
  <si>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</si>
  <si>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</si>
  <si>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</si>
  <si>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</si>
  <si>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</si>
  <si>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</si>
  <si>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</si>
  <si>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</si>
  <si>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</si>
  <si>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</si>
  <si>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</si>
  <si>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</si>
  <si>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</si>
  <si>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</si>
  <si>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</si>
  <si>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</si>
  <si>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</si>
  <si>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</si>
  <si>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</si>
  <si>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</si>
  <si>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</si>
  <si>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</si>
  <si>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</si>
  <si>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</si>
  <si>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</si>
  <si>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</si>
  <si>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</si>
  <si>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</si>
  <si>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</si>
  <si>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</si>
  <si>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</si>
  <si>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</si>
  <si>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</si>
  <si>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</si>
  <si>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</si>
  <si>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</si>
  <si>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</si>
  <si>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</si>
  <si>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</si>
  <si>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</si>
  <si>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</si>
  <si>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</si>
  <si>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</si>
  <si>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</si>
  <si>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</si>
  <si>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</si>
  <si>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</si>
  <si>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</si>
  <si>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</si>
  <si>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</si>
  <si>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</si>
  <si>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</si>
  <si>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</si>
  <si>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</si>
  <si>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</si>
  <si>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</si>
  <si>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</si>
  <si>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</si>
  <si>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</si>
  <si>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</si>
  <si>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</si>
  <si>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</si>
  <si>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</si>
  <si>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</si>
  <si>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</si>
  <si>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</si>
  <si>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</si>
  <si>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</si>
  <si>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</si>
  <si>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</si>
  <si>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</si>
  <si>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</si>
  <si>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</si>
  <si>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</si>
  <si>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</si>
  <si>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</si>
  <si>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</si>
  <si>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</si>
  <si>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</si>
  <si>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</si>
  <si>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</si>
  <si>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</si>
  <si>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</si>
  <si>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</si>
  <si>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</si>
  <si>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</si>
  <si>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</si>
  <si>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</si>
  <si>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</si>
  <si>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</si>
  <si>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</si>
  <si>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</si>
  <si>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</si>
  <si>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</si>
  <si>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</si>
  <si>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</si>
  <si>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</si>
  <si>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</si>
  <si>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</si>
  <si>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</si>
  <si>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</si>
  <si>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</si>
  <si>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</si>
  <si>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</si>
  <si>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</si>
  <si>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</si>
  <si>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</si>
  <si>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</si>
  <si>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</si>
  <si>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</si>
  <si>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</si>
  <si>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</si>
  <si>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</si>
  <si>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</si>
  <si>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</si>
  <si>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</si>
  <si>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</si>
  <si>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</si>
  <si>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</si>
  <si>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</si>
  <si>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</si>
  <si>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</si>
  <si>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</si>
  <si>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</si>
  <si>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</si>
  <si>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</si>
  <si>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</si>
  <si>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</si>
  <si>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</si>
  <si>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</si>
  <si>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</si>
  <si>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</si>
  <si>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</si>
  <si>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</si>
  <si>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</si>
  <si>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</si>
  <si>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</si>
  <si>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</si>
  <si>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</si>
  <si>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</si>
  <si>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</si>
  <si>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</si>
  <si>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</si>
  <si>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</si>
  <si>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</si>
  <si>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</si>
  <si>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</si>
  <si>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</si>
  <si>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</si>
  <si>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</si>
  <si>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</si>
  <si>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</si>
  <si>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</si>
  <si>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</si>
  <si>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</si>
  <si>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</si>
  <si>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</si>
  <si>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</si>
  <si>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</si>
  <si>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</si>
  <si>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</si>
  <si>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</si>
  <si>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</si>
  <si>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</si>
  <si>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</si>
  <si>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</si>
  <si>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</si>
  <si>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</si>
  <si>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</si>
  <si>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</si>
  <si>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</si>
  <si>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</si>
  <si>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</si>
  <si>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</si>
  <si>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</si>
  <si>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</si>
  <si>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</si>
  <si>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</si>
  <si>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</si>
  <si>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</si>
  <si>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</si>
  <si>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</si>
  <si>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</si>
  <si>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</si>
  <si>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</si>
  <si>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</si>
  <si>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</si>
  <si>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</si>
  <si>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</si>
  <si>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</si>
  <si>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</si>
  <si>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</si>
  <si>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</si>
  <si>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</si>
  <si>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</si>
  <si>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</si>
  <si>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</si>
  <si>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</si>
  <si>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</si>
  <si>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</si>
  <si>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</si>
  <si>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</si>
  <si>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</si>
  <si>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</si>
  <si>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</si>
  <si>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</si>
  <si>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</si>
  <si>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</si>
  <si>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</si>
  <si>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</si>
  <si>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</si>
  <si>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</si>
  <si>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</si>
  <si>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</si>
  <si>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</si>
  <si>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</si>
  <si>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</si>
  <si>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</si>
  <si>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</si>
  <si>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</si>
  <si>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</si>
  <si>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</si>
  <si>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</si>
  <si>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</si>
  <si>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</si>
  <si>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</si>
  <si>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</si>
  <si>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</si>
  <si>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</si>
  <si>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</si>
  <si>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</si>
  <si>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</si>
  <si>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</si>
  <si>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</si>
  <si>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</si>
  <si>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</si>
  <si>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</si>
  <si>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</si>
  <si>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</si>
  <si>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</si>
  <si>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</si>
  <si>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</si>
  <si>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</si>
  <si>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</si>
  <si>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</si>
  <si>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</si>
  <si>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</si>
  <si>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</si>
  <si>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</si>
  <si>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</si>
  <si>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</si>
  <si>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</si>
  <si>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</si>
  <si>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</si>
  <si>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</si>
  <si>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</si>
  <si>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</si>
  <si>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</si>
  <si>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</si>
  <si>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</si>
  <si>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</si>
  <si>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</si>
  <si>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</si>
  <si>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</si>
  <si>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</si>
  <si>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</si>
  <si>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</si>
  <si>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</si>
  <si>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</si>
  <si>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</si>
  <si>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</si>
  <si>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</si>
  <si>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</si>
  <si>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</si>
  <si>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</si>
  <si>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</si>
  <si>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</si>
  <si>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</si>
  <si>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</si>
  <si>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</si>
  <si>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</si>
  <si>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</si>
  <si>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</si>
  <si>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</si>
  <si>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</si>
  <si>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</si>
  <si>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</si>
  <si>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</si>
  <si>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</si>
  <si>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</si>
  <si>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</si>
  <si>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</si>
  <si>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</si>
  <si>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</si>
  <si>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</si>
  <si>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</si>
  <si>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</si>
  <si>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</si>
  <si>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</si>
  <si>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</si>
  <si>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</si>
  <si>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</si>
  <si>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</si>
  <si>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</si>
  <si>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</si>
  <si>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</si>
  <si>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</si>
  <si>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</si>
  <si>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</si>
  <si>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</si>
  <si>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</si>
  <si>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</si>
  <si>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</si>
  <si>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</si>
  <si>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</si>
  <si>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</si>
  <si>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</si>
  <si>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</si>
  <si>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</si>
  <si>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</si>
  <si>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</si>
  <si>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</si>
  <si>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</si>
  <si>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</si>
  <si>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</si>
  <si>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</si>
  <si>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</si>
  <si>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</si>
  <si>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</si>
  <si>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</si>
  <si>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</si>
  <si>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</si>
  <si>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</si>
  <si>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</si>
  <si>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</si>
  <si>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</si>
  <si>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</si>
  <si>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</si>
  <si>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</si>
  <si>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</si>
  <si>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</si>
  <si>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</si>
  <si>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</si>
  <si>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</si>
  <si>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</si>
  <si>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</si>
  <si>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</si>
  <si>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</si>
  <si>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</si>
  <si>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</si>
  <si>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</si>
  <si>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</si>
  <si>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</si>
  <si>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</si>
  <si>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</si>
  <si>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</si>
  <si>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</si>
  <si>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</si>
  <si>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</si>
  <si>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</si>
  <si>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</si>
  <si>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</si>
  <si>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</si>
  <si>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</si>
  <si>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</si>
  <si>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</si>
  <si>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</si>
  <si>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</si>
  <si>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</si>
  <si>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</si>
  <si>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</si>
  <si>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</si>
  <si>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</si>
  <si>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</si>
  <si>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</si>
  <si>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</si>
  <si>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</si>
  <si>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</si>
  <si>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</si>
  <si>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</si>
  <si>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</si>
  <si>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</si>
  <si>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</si>
  <si>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</si>
  <si>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</si>
  <si>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</si>
  <si>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</si>
  <si>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</si>
  <si>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</si>
  <si>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</si>
  <si>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</si>
  <si>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</si>
  <si>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</si>
  <si>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</si>
  <si>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</si>
  <si>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</si>
  <si>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</si>
  <si>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</si>
  <si>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</si>
  <si>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</si>
  <si>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</si>
  <si>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</si>
  <si>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</si>
  <si>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</si>
  <si>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</si>
  <si>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</si>
  <si>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</si>
  <si>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</si>
  <si>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</si>
  <si>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</si>
  <si>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</si>
  <si>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</si>
  <si>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</si>
  <si>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</si>
  <si>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</si>
  <si>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</si>
  <si>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</si>
  <si>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</si>
  <si>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</si>
  <si>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</si>
  <si>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</si>
  <si>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</si>
  <si>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</si>
  <si>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</si>
  <si>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</si>
  <si>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</si>
  <si>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</si>
  <si>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</si>
  <si>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</si>
  <si>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</si>
  <si>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</si>
  <si>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</si>
  <si>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</si>
  <si>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</si>
  <si>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</si>
  <si>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</si>
  <si>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</si>
  <si>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</si>
  <si>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</si>
  <si>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</si>
  <si>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</si>
  <si>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</si>
  <si>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</si>
  <si>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</si>
  <si>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</si>
  <si>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</si>
  <si>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</si>
  <si>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</si>
  <si>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</si>
  <si>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</si>
  <si>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</si>
  <si>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</si>
  <si>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</si>
  <si>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</si>
  <si>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</si>
  <si>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</si>
  <si>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</si>
  <si>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</si>
  <si>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</si>
  <si>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</si>
  <si>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</si>
  <si>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</si>
  <si>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</si>
  <si>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</si>
  <si>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</si>
  <si>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</si>
  <si>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</si>
  <si>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</si>
  <si>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</si>
  <si>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</si>
  <si>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</si>
  <si>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</si>
  <si>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</si>
  <si>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</si>
  <si>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</si>
  <si>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</si>
  <si>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</si>
  <si>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</si>
  <si>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</si>
  <si>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</si>
  <si>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</si>
  <si>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</si>
  <si>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</si>
  <si>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</si>
  <si>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</si>
  <si>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</si>
  <si>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</si>
  <si>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</si>
  <si>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</si>
  <si>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</si>
  <si>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</si>
  <si>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</si>
  <si>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</si>
  <si>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</si>
  <si>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</si>
  <si>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</si>
  <si>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</si>
  <si>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</si>
  <si>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</si>
  <si>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</si>
  <si>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</si>
  <si>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</si>
  <si>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</si>
  <si>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</si>
  <si>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</si>
  <si>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</si>
  <si>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</si>
  <si>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</si>
  <si>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</si>
  <si>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</si>
  <si>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</si>
  <si>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</si>
  <si>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</si>
  <si>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</si>
  <si>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</si>
  <si>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</si>
  <si>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</si>
  <si>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</si>
  <si>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</si>
  <si>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</si>
  <si>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</si>
  <si>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</si>
  <si>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</si>
  <si>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</si>
  <si>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</si>
  <si>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</si>
  <si>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</si>
  <si>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</si>
  <si>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</si>
  <si>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</si>
  <si>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</si>
  <si>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</si>
  <si>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</si>
  <si>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</si>
  <si>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</si>
  <si>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</si>
  <si>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</si>
  <si>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</si>
  <si>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</si>
  <si>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</si>
  <si>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</si>
  <si>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</si>
  <si>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</si>
  <si>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</si>
  <si>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</si>
  <si>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</si>
  <si>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</si>
  <si>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</si>
  <si>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</si>
  <si>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</si>
  <si>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</si>
  <si>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</si>
  <si>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</si>
  <si>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</si>
  <si>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</si>
  <si>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</si>
  <si>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</si>
  <si>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</si>
  <si>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</si>
  <si>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</si>
  <si>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</si>
  <si>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</si>
  <si>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</si>
  <si>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</si>
  <si>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</si>
  <si>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</si>
  <si>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</si>
  <si>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</si>
  <si>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</si>
  <si>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</si>
  <si>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</si>
  <si>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</si>
  <si>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</si>
  <si>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</si>
  <si>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</si>
  <si>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</si>
  <si>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</si>
  <si>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</si>
  <si>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</si>
  <si>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</si>
  <si>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</si>
  <si>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</si>
  <si>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</si>
  <si>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</si>
  <si>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</si>
  <si>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</si>
  <si>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</si>
  <si>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</si>
  <si>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</si>
  <si>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</si>
  <si>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</si>
  <si>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</si>
  <si>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</si>
  <si>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</si>
  <si>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</si>
  <si>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</si>
  <si>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</si>
  <si>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</si>
  <si>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</si>
  <si>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</si>
  <si>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</si>
  <si>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</si>
  <si>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</si>
  <si>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</si>
  <si>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</si>
  <si>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</si>
  <si>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</si>
  <si>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</si>
  <si>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</si>
  <si>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</si>
  <si>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</si>
  <si>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</si>
  <si>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</si>
  <si>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</si>
  <si>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</si>
  <si>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</si>
  <si>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</si>
  <si>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</si>
  <si>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</si>
  <si>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</si>
  <si>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</si>
  <si>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</si>
  <si>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</si>
  <si>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</si>
  <si>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</si>
  <si>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</si>
  <si>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</si>
  <si>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</si>
  <si>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</si>
  <si>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</si>
  <si>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</si>
  <si>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</si>
  <si>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</si>
  <si>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</si>
  <si>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</si>
  <si>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</si>
  <si>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</si>
  <si>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</si>
  <si>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</si>
  <si>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</si>
  <si>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</si>
  <si>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</si>
  <si>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</si>
  <si>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</si>
  <si>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</si>
  <si>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</si>
  <si>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</si>
  <si>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</si>
  <si>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</si>
  <si>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</si>
  <si>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</si>
  <si>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</si>
  <si>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</si>
  <si>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</si>
  <si>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</si>
  <si>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</si>
  <si>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</si>
  <si>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</si>
  <si>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</si>
  <si>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</si>
  <si>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</si>
  <si>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</si>
  <si>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</si>
  <si>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</si>
  <si>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</si>
  <si>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</si>
  <si>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</si>
  <si>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</si>
  <si>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</si>
  <si>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</si>
  <si>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</si>
  <si>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</si>
  <si>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</si>
  <si>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</si>
  <si>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</si>
  <si>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</si>
  <si>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</si>
  <si>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</si>
  <si>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</si>
  <si>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</si>
  <si>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</si>
  <si>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</si>
  <si>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</si>
  <si>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</si>
  <si>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</si>
  <si>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</si>
  <si>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</si>
  <si>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</si>
  <si>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</si>
  <si>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</si>
  <si>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</si>
  <si>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</si>
  <si>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</si>
  <si>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</si>
  <si>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</si>
  <si>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</si>
  <si>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</si>
  <si>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</si>
  <si>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</si>
  <si>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</si>
  <si>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</si>
  <si>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</si>
  <si>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</si>
  <si>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</si>
  <si>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</si>
  <si>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</si>
  <si>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</si>
  <si>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</si>
  <si>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</si>
  <si>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</si>
  <si>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</si>
  <si>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</si>
  <si>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</si>
  <si>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</si>
  <si>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</si>
  <si>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</si>
  <si>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</si>
  <si>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</si>
  <si>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</si>
  <si>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</si>
  <si>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</si>
  <si>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</si>
  <si>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</si>
  <si>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</si>
  <si>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</si>
  <si>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</si>
  <si>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</si>
  <si>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</si>
  <si>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</si>
  <si>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</si>
  <si>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</si>
  <si>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</si>
  <si>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</si>
  <si>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</si>
  <si>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</si>
  <si>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</si>
  <si>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</si>
  <si>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</si>
  <si>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</si>
  <si>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</si>
  <si>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</si>
  <si>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</si>
  <si>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</si>
  <si>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</si>
  <si>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</si>
  <si>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</si>
  <si>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</si>
  <si>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</si>
  <si>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</si>
  <si>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</si>
  <si>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</si>
  <si>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</si>
  <si>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</si>
  <si>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</si>
  <si>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</si>
  <si>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</si>
  <si>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</si>
  <si>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</si>
  <si>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</si>
  <si>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</si>
  <si>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</si>
  <si>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</si>
  <si>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</si>
  <si>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</si>
  <si>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</si>
  <si>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</si>
  <si>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</si>
  <si>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</si>
  <si>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</si>
  <si>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</si>
  <si>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</si>
  <si>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</si>
  <si>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</si>
  <si>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</si>
  <si>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</si>
  <si>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</si>
  <si>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</si>
  <si>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</si>
  <si>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</si>
  <si>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</si>
  <si>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</si>
  <si>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</si>
  <si>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</si>
  <si>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</si>
  <si>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</si>
  <si>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</si>
  <si>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</si>
  <si>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</si>
  <si>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</si>
  <si>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</si>
  <si>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</si>
  <si>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</si>
  <si>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</si>
  <si>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</si>
  <si>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</si>
  <si>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</si>
  <si>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</si>
  <si>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</si>
  <si>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</si>
  <si>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</si>
  <si>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</si>
  <si>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</si>
  <si>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</si>
  <si>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</si>
  <si>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</si>
  <si>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</si>
  <si>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</si>
  <si>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</si>
  <si>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</si>
  <si>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</si>
  <si>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</si>
  <si>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</si>
  <si>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</si>
  <si>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</si>
  <si>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</si>
  <si>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</si>
  <si>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</si>
  <si>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</si>
  <si>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</si>
  <si>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</si>
  <si>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</si>
  <si>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</si>
  <si>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</si>
  <si>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</si>
  <si>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</si>
  <si>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</si>
  <si>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</si>
  <si>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</si>
  <si>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</si>
  <si>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</si>
  <si>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</si>
  <si>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</si>
  <si>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</si>
  <si>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</si>
  <si>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</si>
  <si>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</si>
  <si>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</si>
  <si>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</si>
  <si>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</si>
  <si>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</si>
  <si>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</si>
  <si>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</si>
  <si>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</si>
  <si>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</si>
  <si>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</si>
  <si>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</si>
  <si>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</si>
  <si>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</si>
  <si>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</si>
  <si>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</si>
  <si>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</si>
  <si>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</si>
  <si>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</si>
  <si>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</si>
  <si>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</si>
  <si>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</si>
  <si>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</si>
  <si>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</si>
  <si>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</si>
  <si>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</si>
  <si>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</si>
  <si>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</si>
  <si>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</si>
  <si>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</si>
  <si>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</si>
  <si>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</si>
  <si>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</si>
  <si>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</si>
  <si>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</si>
  <si>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</si>
  <si>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</si>
  <si>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</si>
  <si>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</si>
  <si>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</si>
  <si>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</si>
  <si>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</si>
  <si>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</si>
  <si>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</si>
  <si>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</si>
  <si>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</si>
  <si>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</si>
  <si>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</si>
  <si>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</si>
  <si>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</si>
  <si>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</si>
  <si>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</si>
  <si>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</si>
  <si>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</si>
  <si>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</si>
  <si>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</si>
  <si>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</si>
  <si>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</si>
  <si>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</si>
  <si>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</si>
  <si>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</si>
  <si>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</si>
  <si>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</si>
  <si>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</si>
  <si>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</si>
  <si>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</si>
  <si>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</si>
  <si>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</si>
  <si>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</si>
  <si>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</si>
  <si>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</si>
  <si>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</si>
  <si>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</si>
  <si>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</si>
  <si>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</si>
  <si>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</si>
  <si>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</si>
  <si>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</si>
  <si>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</si>
  <si>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</si>
  <si>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</si>
  <si>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</si>
  <si>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</si>
  <si>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</si>
  <si>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</si>
  <si>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</si>
  <si>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</si>
  <si>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</si>
  <si>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</si>
  <si>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</si>
  <si>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</si>
  <si>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</si>
  <si>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</si>
  <si>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</si>
  <si>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</si>
  <si>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</si>
  <si>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</si>
  <si>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</si>
  <si>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</si>
  <si>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</si>
  <si>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</si>
  <si>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</si>
  <si>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</si>
  <si>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</si>
  <si>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</si>
  <si>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</si>
  <si>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</si>
  <si>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</si>
  <si>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</si>
  <si>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</si>
  <si>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</si>
  <si>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</si>
  <si>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</si>
  <si>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</si>
  <si>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</si>
  <si>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</si>
  <si>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</si>
  <si>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</si>
  <si>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</si>
  <si>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</si>
  <si>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</si>
  <si>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</si>
  <si>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</si>
  <si>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</si>
  <si>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</si>
  <si>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</si>
  <si>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</si>
  <si>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</si>
  <si>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</si>
  <si>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</si>
  <si>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</si>
  <si>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</si>
  <si>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</si>
  <si>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</si>
  <si>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</si>
  <si>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</si>
  <si>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</si>
  <si>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</si>
  <si>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</si>
  <si>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</si>
  <si>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</si>
  <si>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</si>
  <si>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</si>
  <si>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</si>
  <si>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</si>
  <si>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</si>
  <si>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</si>
  <si>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</si>
  <si>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</si>
  <si>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</si>
  <si>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</si>
  <si>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</si>
  <si>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</si>
  <si>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</si>
  <si>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</si>
  <si>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</si>
  <si>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</si>
  <si>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</si>
  <si>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</si>
  <si>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</si>
  <si>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</si>
  <si>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</si>
  <si>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</si>
  <si>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</si>
  <si>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</si>
  <si>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</si>
  <si>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</si>
  <si>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</si>
  <si>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</si>
  <si>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</si>
  <si>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</si>
  <si>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</si>
  <si>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</si>
  <si>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</si>
  <si>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</si>
  <si>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</si>
  <si>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</si>
  <si>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</si>
  <si>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</si>
  <si>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</si>
  <si>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</si>
  <si>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</si>
  <si>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</si>
  <si>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</si>
  <si>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</si>
  <si>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</si>
  <si>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</si>
  <si>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</si>
  <si>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</si>
  <si>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</si>
  <si>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</si>
  <si>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</si>
  <si>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</si>
  <si>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</si>
  <si>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</si>
  <si>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</si>
  <si>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</si>
  <si>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</si>
  <si>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</si>
  <si>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</si>
  <si>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</si>
  <si>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</si>
  <si>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</si>
  <si>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</si>
  <si>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</si>
  <si>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</si>
  <si>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</si>
  <si>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</si>
  <si>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</si>
  <si>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</si>
  <si>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</si>
  <si>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</si>
  <si>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</si>
  <si>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</si>
  <si>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</si>
  <si>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</si>
  <si>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</si>
  <si>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</si>
  <si>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</si>
  <si>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</si>
  <si>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</si>
  <si>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</si>
  <si>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</si>
  <si>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</si>
  <si>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</si>
  <si>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</si>
  <si>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</si>
  <si>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</si>
  <si>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</si>
  <si>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</si>
  <si>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</si>
  <si>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</si>
  <si>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</si>
  <si>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</si>
  <si>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</si>
  <si>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</si>
  <si>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</si>
  <si>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</si>
  <si>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</si>
  <si>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</si>
  <si>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</si>
  <si>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</si>
  <si>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</si>
  <si>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</si>
  <si>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</si>
  <si>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</si>
  <si>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</si>
  <si>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</si>
  <si>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</si>
  <si>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</si>
  <si>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</si>
  <si>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</si>
  <si>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</si>
  <si>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</si>
  <si>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</si>
  <si>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</si>
  <si>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</si>
  <si>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</si>
  <si>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</si>
  <si>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</si>
  <si>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</si>
  <si>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</si>
  <si>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</si>
  <si>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</si>
  <si>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</si>
  <si>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</si>
  <si>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</si>
  <si>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</si>
  <si>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</si>
  <si>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</si>
  <si>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</si>
  <si>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</si>
  <si>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</si>
  <si>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</si>
  <si>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</si>
  <si>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</si>
  <si>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</si>
  <si>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</si>
  <si>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</si>
  <si>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</si>
  <si>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</si>
  <si>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</si>
  <si>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</si>
  <si>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</si>
  <si>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</si>
  <si>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</si>
  <si>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</si>
  <si>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</si>
  <si>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</si>
  <si>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</si>
  <si>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</si>
  <si>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</si>
  <si>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</si>
  <si>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</si>
  <si>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</si>
  <si>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</si>
  <si>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</si>
  <si>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</si>
  <si>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</si>
  <si>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</si>
  <si>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</si>
  <si>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</si>
  <si>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</si>
  <si>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</si>
  <si>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</si>
  <si>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</si>
  <si>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</si>
  <si>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</si>
  <si>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</si>
  <si>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</si>
  <si>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</si>
  <si>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</si>
  <si>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</si>
  <si>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</si>
  <si>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</si>
  <si>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</si>
  <si>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</si>
  <si>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</si>
  <si>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</si>
  <si>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</si>
  <si>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</si>
  <si>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</si>
  <si>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</si>
  <si>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</si>
  <si>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</si>
  <si>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</si>
  <si>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</si>
  <si>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</si>
  <si>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</si>
  <si>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</si>
  <si>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</si>
  <si>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</si>
  <si>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</si>
  <si>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</si>
  <si>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</si>
  <si>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</si>
  <si>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</si>
  <si>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</si>
  <si>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</si>
  <si>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</si>
  <si>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</si>
  <si>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</si>
  <si>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</si>
  <si>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</si>
  <si>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</si>
  <si>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</si>
  <si>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</si>
  <si>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</si>
  <si>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</si>
  <si>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</si>
  <si>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</si>
  <si>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</si>
  <si>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</si>
  <si>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</si>
  <si>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</si>
  <si>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</si>
  <si>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</si>
  <si>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</si>
  <si>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</si>
  <si>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</si>
  <si>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</si>
  <si>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</si>
  <si>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</si>
  <si>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</si>
  <si>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</si>
  <si>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</si>
  <si>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</si>
  <si>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</si>
  <si>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</si>
  <si>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</si>
  <si>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</si>
  <si>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</si>
  <si>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</si>
  <si>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</si>
  <si>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</si>
  <si>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</si>
  <si>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</si>
  <si>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</si>
  <si>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</si>
  <si>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</si>
  <si>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</si>
  <si>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</si>
  <si>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</si>
  <si>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</si>
  <si>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</si>
  <si>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</si>
  <si>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</si>
  <si>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</si>
  <si>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</si>
  <si>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</si>
  <si>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</si>
  <si>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</si>
  <si>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</si>
  <si>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</si>
  <si>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</si>
  <si>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</si>
  <si>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</si>
  <si>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</si>
  <si>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</si>
  <si>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</si>
  <si>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</si>
  <si>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</si>
  <si>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</si>
  <si>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</si>
  <si>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</si>
  <si>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</si>
  <si>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</si>
  <si>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</si>
  <si>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</si>
  <si>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</si>
  <si>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</si>
  <si>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</si>
  <si>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</si>
  <si>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</si>
  <si>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</si>
  <si>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</si>
  <si>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</si>
  <si>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</si>
  <si>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</si>
  <si>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</si>
  <si>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</si>
  <si>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</si>
  <si>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</si>
  <si>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</si>
  <si>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</si>
  <si>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</si>
  <si>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</si>
  <si>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</si>
  <si>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</si>
  <si>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</si>
  <si>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</si>
  <si>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</si>
  <si>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</si>
  <si>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</si>
  <si>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</si>
  <si>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</si>
  <si>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</si>
  <si>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</si>
  <si>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</si>
  <si>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</si>
  <si>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</si>
  <si>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</si>
  <si>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</si>
  <si>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</si>
  <si>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</si>
  <si>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</si>
  <si>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</si>
  <si>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</si>
  <si>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</si>
  <si>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</si>
  <si>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</si>
  <si>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</si>
  <si>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</si>
  <si>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</si>
  <si>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</si>
  <si>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</si>
  <si>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</si>
  <si>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</si>
  <si>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</si>
  <si>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</si>
  <si>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</si>
  <si>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</si>
  <si>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</si>
  <si>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</si>
  <si>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</si>
  <si>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</si>
  <si>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</si>
  <si>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</si>
  <si>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</si>
  <si>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</si>
  <si>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</si>
  <si>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</si>
  <si>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</si>
  <si>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</si>
  <si>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</si>
  <si>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</si>
  <si>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</si>
  <si>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</si>
  <si>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</si>
  <si>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</si>
  <si>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</si>
  <si>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</si>
  <si>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</si>
  <si>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</si>
  <si>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</si>
  <si>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</si>
  <si>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</si>
  <si>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</si>
  <si>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</si>
  <si>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</si>
  <si>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</si>
  <si>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</si>
  <si>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</si>
  <si>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</si>
  <si>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</si>
  <si>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</si>
  <si>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</si>
  <si>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</si>
  <si>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</si>
  <si>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</si>
  <si>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</si>
  <si>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</si>
  <si>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</si>
  <si>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</si>
  <si>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</si>
  <si>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</si>
  <si>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</si>
  <si>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</si>
  <si>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</si>
  <si>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</si>
  <si>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</si>
  <si>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</si>
  <si>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</si>
  <si>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</si>
  <si>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</si>
  <si>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</si>
  <si>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</si>
  <si>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</si>
  <si>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</si>
  <si>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</si>
  <si>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</si>
  <si>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</si>
  <si>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</si>
  <si>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</si>
  <si>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</si>
  <si>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</si>
  <si>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</si>
  <si>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</si>
  <si>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</si>
  <si>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</si>
  <si>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</si>
  <si>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</si>
  <si>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</si>
  <si>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</si>
  <si>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</si>
  <si>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</si>
  <si>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</si>
  <si>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</si>
  <si>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</si>
  <si>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</si>
  <si>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</si>
  <si>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</si>
  <si>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</si>
  <si>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</si>
  <si>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</si>
  <si>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</si>
  <si>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</si>
  <si>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</si>
  <si>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</si>
  <si>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</si>
  <si>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</si>
  <si>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</si>
  <si>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</si>
  <si>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</si>
  <si>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</si>
  <si>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</si>
  <si>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</si>
  <si>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</si>
  <si>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</si>
  <si>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</si>
  <si>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</si>
  <si>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</si>
  <si>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</si>
  <si>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</si>
  <si>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</si>
  <si>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</si>
  <si>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</si>
  <si>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</si>
  <si>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</si>
  <si>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</si>
  <si>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</si>
  <si>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</si>
  <si>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</si>
  <si>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</si>
  <si>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</si>
  <si>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</si>
  <si>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</si>
  <si>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</si>
  <si>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</si>
  <si>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</si>
  <si>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</si>
  <si>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</si>
  <si>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</si>
  <si>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</si>
  <si>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</si>
  <si>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</si>
  <si>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</si>
  <si>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</si>
  <si>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</si>
  <si>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</si>
  <si>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</si>
  <si>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</si>
  <si>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</si>
  <si>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</si>
  <si>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</si>
  <si>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</si>
  <si>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</si>
  <si>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</si>
  <si>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</si>
  <si>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</si>
  <si>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</si>
  <si>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</si>
  <si>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</si>
  <si>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</si>
  <si>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</si>
  <si>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</si>
  <si>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</si>
  <si>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</si>
  <si>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</si>
  <si>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</si>
  <si>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</si>
  <si>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</si>
  <si>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</si>
  <si>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</si>
  <si>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</si>
  <si>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</si>
  <si>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</si>
  <si>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</si>
  <si>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</si>
  <si>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</si>
  <si>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</si>
  <si>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</si>
  <si>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</si>
  <si>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</si>
  <si>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</si>
  <si>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</si>
  <si>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</si>
  <si>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</si>
  <si>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</si>
  <si>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</si>
  <si>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</si>
  <si>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</si>
  <si>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</si>
  <si>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</si>
  <si>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</si>
  <si>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</si>
  <si>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</si>
  <si>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</si>
  <si>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</si>
  <si>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</si>
  <si>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</si>
  <si>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</si>
  <si>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</si>
  <si>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</si>
  <si>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</si>
  <si>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</si>
  <si>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</si>
  <si>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</si>
  <si>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</si>
  <si>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</si>
  <si>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</si>
  <si>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</si>
  <si>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</si>
  <si>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</si>
  <si>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</si>
  <si>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</si>
  <si>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</si>
  <si>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</si>
  <si>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</si>
  <si>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</si>
  <si>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</si>
  <si>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</si>
  <si>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</si>
  <si>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</si>
  <si>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</si>
  <si>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</si>
  <si>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</si>
  <si>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</si>
  <si>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</si>
  <si>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</si>
  <si>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</si>
  <si>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</si>
  <si>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</si>
  <si>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</si>
  <si>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</si>
  <si>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</si>
  <si>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</si>
  <si>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</si>
  <si>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</si>
  <si>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</si>
  <si>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</si>
  <si>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</si>
  <si>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</si>
  <si>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</si>
  <si>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</si>
  <si>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</si>
  <si>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</si>
  <si>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</si>
  <si>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</si>
  <si>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</si>
  <si>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</si>
  <si>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</si>
  <si>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</si>
  <si>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</si>
  <si>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</si>
  <si>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</si>
  <si>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</si>
  <si>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</si>
  <si>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</si>
  <si>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</si>
  <si>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</si>
  <si>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</si>
  <si>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</si>
  <si>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</si>
  <si>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</si>
  <si>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</si>
  <si>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</si>
  <si>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</si>
  <si>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</si>
  <si>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</si>
  <si>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</si>
  <si>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</si>
  <si>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</si>
  <si>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</si>
  <si>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</si>
  <si>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</si>
  <si>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</si>
  <si>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</si>
  <si>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</si>
  <si>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</si>
  <si>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</si>
  <si>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</si>
  <si>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</si>
  <si>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</si>
  <si>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</si>
  <si>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</si>
  <si>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</si>
  <si>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</si>
  <si>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</si>
  <si>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</si>
  <si>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</si>
  <si>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</si>
  <si>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</si>
  <si>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</si>
  <si>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</si>
  <si>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</si>
  <si>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</si>
  <si>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</si>
  <si>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</si>
  <si>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</si>
  <si>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</si>
  <si>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</si>
  <si>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</si>
  <si>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</si>
  <si>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</si>
  <si>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</si>
  <si>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</si>
  <si>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</si>
  <si>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</si>
  <si>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</si>
  <si>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</si>
  <si>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</si>
  <si>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</si>
  <si>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</si>
  <si>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</si>
  <si>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</si>
  <si>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</si>
  <si>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</si>
  <si>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</si>
  <si>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</si>
  <si>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</si>
  <si>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</si>
  <si>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</si>
  <si>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</si>
  <si>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</si>
  <si>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</si>
  <si>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</si>
  <si>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</si>
  <si>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</si>
  <si>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</si>
  <si>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</si>
  <si>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</si>
  <si>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</si>
  <si>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</si>
  <si>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</si>
  <si>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</si>
  <si>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</si>
  <si>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</si>
  <si>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</si>
  <si>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</si>
  <si>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</si>
  <si>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</si>
  <si>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</si>
  <si>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</si>
  <si>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</si>
  <si>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</si>
  <si>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</si>
  <si>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</si>
  <si>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</si>
  <si>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</si>
  <si>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</si>
  <si>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</si>
  <si>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</si>
  <si>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</si>
  <si>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</si>
  <si>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</si>
  <si>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</si>
  <si>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</si>
  <si>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</si>
  <si>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</si>
  <si>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</si>
  <si>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</si>
  <si>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</si>
  <si>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</si>
  <si>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</si>
  <si>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</si>
  <si>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</si>
  <si>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</si>
  <si>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</si>
  <si>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</si>
  <si>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</si>
  <si>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</si>
  <si>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</si>
  <si>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</si>
  <si>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</si>
  <si>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</si>
  <si>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</si>
  <si>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</si>
  <si>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</si>
  <si>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</si>
  <si>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</si>
  <si>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</si>
  <si>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</si>
  <si>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</si>
  <si>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</si>
  <si>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</si>
  <si>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</si>
  <si>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</si>
  <si>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</si>
  <si>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</si>
  <si>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</si>
  <si>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</si>
  <si>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</si>
  <si>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</si>
  <si>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</si>
  <si>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</si>
  <si>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</si>
  <si>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</si>
  <si>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</si>
  <si>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</si>
  <si>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</si>
  <si>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</si>
  <si>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</si>
  <si>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</si>
  <si>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</si>
  <si>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</si>
  <si>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</si>
  <si>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</si>
  <si>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</si>
  <si>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</si>
  <si>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</si>
  <si>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</si>
  <si>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</si>
  <si>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</si>
  <si>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</si>
  <si>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</si>
  <si>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</si>
  <si>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</si>
  <si>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</si>
  <si>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</si>
  <si>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</si>
  <si>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</si>
  <si>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</si>
  <si>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</si>
  <si>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</si>
  <si>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</si>
  <si>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</si>
  <si>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</si>
  <si>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</si>
  <si>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</si>
  <si>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</si>
  <si>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</si>
  <si>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</si>
  <si>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</si>
  <si>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</si>
  <si>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</si>
  <si>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</si>
  <si>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</si>
  <si>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</si>
  <si>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</si>
  <si>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</si>
  <si>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</si>
  <si>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</si>
  <si>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</si>
  <si>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</si>
  <si>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</si>
  <si>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</si>
  <si>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</si>
  <si>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</si>
  <si>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</si>
  <si>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</si>
  <si>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</si>
  <si>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</si>
  <si>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</si>
  <si>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</si>
  <si>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</si>
  <si>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</si>
  <si>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</si>
  <si>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</si>
  <si>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</si>
  <si>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</si>
  <si>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</si>
  <si>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</si>
  <si>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</si>
  <si>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</si>
  <si>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</si>
  <si>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</si>
  <si>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</si>
  <si>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</si>
  <si>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</si>
  <si>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</si>
  <si>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</si>
  <si>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</si>
  <si>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</si>
  <si>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</si>
  <si>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</si>
  <si>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</si>
  <si>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</si>
  <si>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</si>
  <si>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</si>
  <si>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</si>
  <si>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</si>
  <si>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</si>
  <si>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</si>
  <si>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</si>
  <si>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</si>
  <si>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</si>
  <si>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</si>
  <si>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</si>
  <si>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</si>
  <si>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</si>
  <si>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</si>
  <si>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</si>
  <si>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</si>
  <si>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</si>
  <si>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</si>
  <si>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</si>
  <si>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</si>
  <si>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</si>
  <si>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</si>
  <si>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</si>
  <si>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</si>
  <si>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</si>
  <si>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</si>
  <si>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</si>
  <si>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</si>
  <si>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</si>
  <si>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</si>
  <si>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</si>
  <si>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</si>
  <si>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</si>
  <si>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</si>
  <si>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</si>
  <si>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</si>
  <si>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</si>
  <si>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</si>
  <si>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</si>
  <si>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</si>
  <si>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</si>
  <si>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</si>
  <si>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</si>
  <si>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</si>
  <si>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</si>
  <si>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</si>
  <si>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</si>
  <si>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</si>
  <si>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</si>
  <si>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</si>
  <si>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</si>
  <si>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</si>
  <si>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</si>
  <si>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</si>
  <si>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</si>
  <si>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</si>
  <si>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</si>
  <si>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</si>
  <si>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</si>
  <si>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</si>
  <si>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</si>
  <si>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</si>
  <si>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</si>
  <si>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</si>
  <si>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</si>
  <si>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</si>
  <si>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</si>
  <si>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</si>
  <si>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</si>
  <si>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</si>
  <si>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</si>
  <si>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</si>
  <si>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</si>
  <si>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</si>
  <si>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</si>
  <si>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</si>
  <si>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</si>
  <si>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</si>
  <si>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</si>
  <si>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</si>
  <si>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</si>
  <si>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</si>
  <si>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</si>
  <si>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</si>
  <si>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</si>
  <si>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</si>
  <si>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</si>
  <si>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</si>
  <si>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</si>
  <si>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</si>
  <si>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</si>
  <si>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</si>
  <si>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</si>
  <si>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</si>
  <si>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</si>
  <si>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</si>
  <si>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</si>
  <si>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</si>
  <si>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</si>
  <si>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</si>
  <si>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</si>
  <si>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</si>
  <si>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</si>
  <si>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</si>
  <si>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</si>
  <si>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</si>
  <si>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</si>
  <si>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</si>
  <si>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</si>
  <si>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</si>
  <si>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</si>
  <si>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</si>
  <si>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</si>
  <si>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</si>
  <si>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</si>
  <si>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</si>
  <si>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</si>
  <si>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</si>
  <si>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</si>
  <si>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</si>
  <si>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</si>
  <si>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</si>
  <si>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</si>
  <si>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</si>
  <si>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</si>
  <si>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</si>
  <si>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</si>
  <si>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</si>
  <si>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</si>
  <si>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</si>
  <si>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</si>
  <si>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</si>
  <si>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</si>
  <si>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</si>
  <si>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</si>
  <si>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</si>
  <si>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</si>
  <si>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</si>
  <si>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</si>
  <si>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</si>
  <si>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</si>
  <si>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</si>
  <si>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</si>
  <si>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</si>
  <si>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</si>
  <si>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</si>
  <si>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</si>
  <si>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</si>
  <si>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</si>
  <si>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</si>
  <si>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</si>
  <si>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</si>
  <si>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</si>
  <si>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</si>
  <si>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</si>
  <si>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</si>
  <si>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</si>
  <si>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</si>
  <si>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</si>
  <si>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</si>
  <si>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</si>
  <si>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</si>
  <si>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</si>
  <si>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</si>
  <si>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</si>
  <si>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</si>
  <si>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</si>
  <si>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</si>
  <si>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</si>
  <si>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</si>
  <si>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</si>
  <si>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</si>
  <si>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</si>
  <si>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</si>
  <si>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</si>
  <si>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</si>
  <si>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</si>
  <si>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</si>
  <si>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</si>
  <si>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</si>
  <si>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</si>
  <si>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</si>
  <si>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</si>
  <si>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</si>
  <si>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</si>
  <si>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</si>
  <si>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</si>
  <si>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</si>
  <si>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</si>
  <si>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</si>
  <si>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</si>
  <si>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</si>
  <si>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</si>
  <si>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</si>
  <si>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</si>
  <si>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</si>
  <si>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</si>
  <si>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</si>
  <si>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</si>
  <si>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</si>
  <si>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</si>
  <si>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</si>
  <si>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</si>
  <si>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</si>
  <si>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</si>
  <si>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</si>
  <si>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</si>
  <si>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</si>
  <si>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</si>
  <si>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</si>
  <si>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</si>
  <si>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</si>
  <si>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</si>
  <si>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</si>
  <si>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</si>
  <si>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</si>
  <si>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</si>
  <si>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</si>
  <si>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</si>
  <si>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</si>
  <si>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</si>
  <si>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</si>
  <si>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</si>
  <si>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</si>
  <si>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</si>
  <si>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</si>
  <si>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</si>
  <si>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</si>
  <si>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</si>
  <si>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</si>
  <si>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</si>
  <si>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</si>
  <si>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</si>
  <si>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</si>
  <si>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</si>
  <si>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</si>
  <si>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</si>
  <si>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</si>
  <si>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</si>
  <si>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</si>
  <si>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</si>
  <si>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</si>
  <si>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</si>
  <si>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</si>
  <si>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</si>
  <si>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</si>
  <si>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</si>
  <si>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</si>
  <si>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</si>
  <si>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</si>
  <si>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</si>
  <si>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</si>
  <si>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</si>
  <si>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</si>
  <si>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</si>
  <si>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</si>
  <si>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</si>
  <si>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</si>
  <si>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</si>
  <si>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</si>
  <si>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</si>
  <si>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</si>
  <si>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</si>
  <si>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</si>
  <si>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</si>
  <si>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</si>
  <si>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</si>
  <si>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</si>
  <si>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</si>
  <si>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</si>
  <si>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</si>
  <si>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</si>
  <si>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</si>
  <si>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</si>
  <si>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</si>
  <si>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</si>
  <si>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</si>
  <si>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</si>
  <si>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</si>
  <si>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</si>
  <si>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</si>
  <si>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</si>
  <si>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</si>
  <si>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</si>
  <si>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</si>
  <si>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</si>
  <si>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</si>
  <si>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</si>
  <si>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</si>
  <si>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</si>
  <si>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</si>
  <si>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</si>
  <si>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</si>
  <si>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</si>
  <si>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</si>
  <si>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</si>
  <si>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</si>
  <si>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</si>
  <si>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</si>
  <si>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</si>
  <si>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</si>
  <si>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</si>
  <si>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</si>
  <si>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</si>
  <si>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</si>
  <si>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</si>
  <si>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</si>
  <si>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</si>
  <si>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</si>
  <si>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</si>
  <si>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</si>
  <si>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</si>
  <si>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</si>
  <si>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</si>
  <si>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</si>
  <si>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</si>
  <si>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</si>
  <si>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</si>
  <si>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</si>
  <si>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</si>
  <si>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</si>
  <si>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</si>
  <si>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</si>
  <si>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</si>
  <si>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</si>
  <si>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</si>
  <si>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</si>
  <si>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</si>
  <si>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</si>
  <si>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</si>
  <si>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</si>
  <si>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</si>
  <si>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</si>
  <si>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</si>
  <si>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</si>
  <si>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</si>
  <si>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</si>
  <si>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</si>
  <si>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</si>
  <si>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</si>
  <si>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</si>
  <si>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</si>
  <si>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</si>
  <si>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</si>
  <si>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</si>
  <si>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</si>
  <si>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</si>
  <si>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</si>
  <si>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</si>
  <si>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</si>
  <si>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</si>
  <si>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</si>
  <si>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</si>
  <si>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</si>
  <si>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</si>
  <si>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</si>
  <si>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</si>
  <si>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</si>
  <si>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</si>
  <si>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</si>
  <si>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</si>
  <si>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</si>
  <si>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</si>
  <si>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</si>
  <si>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</si>
  <si>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</si>
  <si>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</si>
  <si>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</si>
  <si>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</si>
  <si>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</si>
  <si>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</si>
  <si>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</si>
  <si>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</si>
  <si>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</si>
  <si>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</si>
  <si>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</si>
  <si>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</si>
  <si>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</si>
  <si>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</si>
  <si>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</si>
  <si>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</si>
  <si>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</si>
  <si>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</si>
  <si>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</si>
  <si>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</si>
  <si>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</si>
  <si>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</si>
  <si>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</si>
  <si>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</si>
  <si>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</si>
  <si>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</si>
  <si>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</si>
  <si>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</si>
  <si>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</si>
  <si>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</si>
  <si>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</si>
  <si>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</si>
  <si>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</si>
  <si>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</si>
  <si>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</si>
  <si>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</si>
  <si>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</si>
  <si>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</si>
  <si>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</si>
  <si>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</si>
  <si>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</si>
  <si>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</si>
  <si>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</si>
  <si>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</si>
  <si>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</si>
  <si>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</si>
  <si>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</si>
  <si>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</si>
  <si>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</si>
  <si>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</si>
  <si>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</si>
  <si>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</si>
  <si>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</si>
  <si>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</si>
  <si>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</si>
  <si>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</si>
  <si>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</si>
  <si>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</si>
  <si>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</si>
  <si>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</si>
  <si>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</si>
  <si>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</si>
  <si>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</si>
  <si>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</si>
  <si>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</si>
  <si>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</si>
  <si>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</si>
  <si>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</si>
  <si>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</si>
  <si>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</si>
  <si>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</si>
  <si>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</si>
  <si>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</si>
  <si>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</si>
  <si>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</si>
  <si>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</si>
  <si>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</si>
  <si>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</si>
  <si>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</si>
  <si>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</si>
  <si>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</si>
  <si>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</si>
  <si>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</si>
  <si>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</si>
  <si>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</si>
  <si>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</si>
  <si>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</si>
  <si>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</si>
  <si>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</si>
  <si>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</si>
  <si>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</si>
  <si>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</si>
  <si>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</si>
  <si>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</si>
  <si>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</si>
  <si>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</si>
  <si>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</si>
  <si>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</si>
  <si>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</si>
  <si>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</si>
  <si>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</si>
  <si>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</si>
  <si>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</si>
  <si>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</si>
  <si>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</si>
  <si>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</si>
  <si>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</si>
  <si>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</si>
  <si>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</si>
  <si>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</si>
  <si>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</si>
  <si>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</si>
  <si>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</si>
  <si>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</si>
  <si>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</si>
  <si>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</si>
  <si>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</si>
  <si>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</si>
  <si>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</si>
  <si>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</si>
  <si>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</si>
  <si>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</si>
  <si>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</si>
  <si>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</si>
  <si>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</si>
  <si>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</si>
  <si>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</si>
  <si>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</si>
  <si>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</si>
  <si>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</si>
  <si>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</si>
  <si>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</si>
  <si>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</si>
  <si>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</si>
  <si>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</si>
  <si>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</si>
  <si>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</si>
  <si>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</si>
  <si>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</si>
  <si>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</si>
  <si>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</si>
  <si>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</si>
  <si>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</si>
  <si>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</si>
  <si>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</si>
  <si>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</si>
  <si>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</si>
  <si>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</si>
  <si>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</si>
  <si>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</si>
  <si>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</si>
  <si>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</si>
  <si>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</si>
  <si>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</si>
  <si>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</si>
  <si>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</si>
  <si>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</si>
  <si>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</si>
  <si>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</si>
  <si>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</si>
  <si>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</si>
  <si>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</si>
  <si>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</si>
  <si>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</si>
  <si>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</si>
  <si>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</si>
  <si>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</si>
  <si>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</si>
  <si>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</si>
  <si>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</si>
  <si>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</si>
  <si>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</si>
  <si>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</si>
  <si>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</si>
  <si>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</si>
  <si>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</si>
  <si>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</si>
  <si>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</si>
  <si>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</si>
  <si>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</si>
  <si>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</si>
  <si>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</si>
  <si>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</si>
  <si>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</si>
  <si>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</si>
  <si>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</si>
  <si>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</si>
  <si>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</si>
  <si>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</si>
  <si>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</si>
  <si>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</si>
  <si>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</si>
  <si>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</si>
  <si>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</si>
  <si>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</si>
  <si>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</si>
  <si>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</si>
  <si>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</si>
  <si>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</si>
  <si>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</si>
  <si>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</si>
  <si>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</si>
  <si>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</si>
  <si>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</si>
  <si>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</si>
  <si>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</si>
  <si>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</si>
  <si>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</si>
  <si>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</si>
  <si>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</si>
  <si>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</si>
  <si>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</si>
  <si>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</si>
  <si>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</si>
  <si>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</si>
  <si>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</si>
  <si>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</si>
  <si>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</si>
  <si>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</si>
  <si>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</si>
  <si>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</si>
  <si>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</si>
  <si>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</si>
  <si>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</si>
  <si>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</si>
  <si>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</si>
  <si>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</si>
  <si>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</si>
  <si>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</si>
  <si>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</si>
  <si>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</si>
  <si>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</si>
  <si>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</si>
  <si>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</si>
  <si>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</si>
  <si>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</si>
  <si>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</si>
  <si>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</si>
  <si>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</si>
  <si>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</si>
  <si>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</si>
  <si>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</si>
  <si>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</si>
  <si>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</si>
  <si>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</si>
  <si>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</si>
  <si>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</si>
  <si>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</si>
  <si>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</si>
  <si>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</si>
  <si>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</si>
  <si>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</si>
  <si>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</si>
  <si>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</si>
  <si>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</si>
  <si>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</si>
  <si>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</si>
  <si>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</si>
  <si>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</si>
  <si>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</si>
  <si>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</si>
  <si>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</si>
  <si>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</si>
  <si>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</si>
  <si>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</si>
  <si>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</si>
  <si>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</si>
  <si>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</si>
  <si>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</si>
  <si>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</si>
  <si>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</si>
  <si>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</si>
  <si>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</si>
  <si>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</si>
  <si>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</si>
  <si>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</si>
  <si>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</si>
  <si>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</si>
  <si>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</si>
  <si>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</si>
  <si>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</si>
  <si>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</si>
  <si>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</si>
  <si>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</si>
  <si>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</si>
  <si>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</si>
  <si>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</si>
  <si>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</si>
  <si>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</si>
  <si>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</si>
  <si>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</si>
  <si>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</si>
  <si>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</si>
  <si>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</si>
  <si>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</si>
  <si>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</si>
  <si>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</si>
  <si>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</si>
  <si>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</si>
  <si>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</si>
  <si>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</si>
  <si>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</si>
  <si>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</si>
  <si>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</si>
  <si>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</si>
  <si>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</si>
  <si>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</si>
  <si>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</si>
  <si>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</si>
  <si>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</si>
  <si>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</si>
  <si>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</si>
  <si>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</si>
  <si>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</si>
  <si>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</si>
  <si>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</si>
  <si>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</si>
  <si>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</si>
  <si>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</si>
  <si>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</si>
  <si>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</si>
  <si>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</si>
  <si>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</si>
  <si>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</si>
  <si>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</si>
  <si>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</si>
  <si>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</si>
  <si>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</si>
  <si>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</si>
  <si>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</si>
  <si>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</si>
  <si>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</si>
  <si>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</si>
  <si>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</si>
  <si>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</si>
  <si>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</si>
  <si>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</si>
  <si>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</si>
  <si>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</si>
  <si>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</si>
  <si>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</si>
  <si>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</si>
  <si>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</si>
  <si>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</si>
  <si>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</si>
  <si>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</si>
  <si>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</si>
  <si>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</si>
  <si>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</si>
  <si>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</si>
  <si>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</si>
  <si>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</si>
  <si>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</si>
  <si>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</si>
  <si>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</si>
  <si>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</si>
  <si>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</si>
  <si>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</si>
  <si>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</si>
  <si>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</si>
  <si>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</si>
  <si>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</si>
  <si>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</si>
  <si>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</si>
  <si>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</si>
  <si>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</si>
  <si>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</si>
  <si>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</si>
  <si>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</si>
  <si>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</si>
  <si>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</si>
  <si>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</si>
  <si>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</si>
  <si>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</si>
  <si>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</si>
  <si>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</si>
  <si>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</si>
  <si>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</si>
  <si>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</si>
  <si>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</si>
  <si>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</si>
  <si>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</si>
  <si>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</si>
  <si>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</si>
  <si>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</si>
  <si>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</si>
  <si>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</si>
  <si>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</si>
  <si>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</si>
  <si>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</si>
  <si>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</si>
  <si>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</si>
  <si>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</si>
  <si>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</si>
  <si>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</si>
  <si>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</si>
  <si>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</si>
  <si>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</si>
  <si>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</si>
  <si>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</si>
  <si>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</si>
  <si>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</si>
  <si>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</si>
  <si>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</si>
  <si>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</si>
  <si>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</si>
  <si>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</si>
  <si>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</si>
  <si>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</si>
  <si>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</si>
  <si>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</si>
  <si>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</si>
  <si>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</si>
  <si>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</si>
  <si>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</si>
  <si>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</si>
  <si>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</si>
  <si>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</si>
  <si>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</si>
  <si>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</si>
  <si>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</si>
  <si>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</si>
  <si>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</si>
  <si>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</si>
  <si>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</si>
  <si>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</si>
  <si>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</si>
  <si>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</si>
  <si>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</si>
  <si>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</si>
  <si>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</si>
  <si>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</si>
  <si>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</si>
  <si>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</si>
  <si>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</si>
  <si>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</si>
  <si>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</si>
  <si>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</si>
  <si>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</si>
  <si>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</si>
  <si>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</si>
  <si>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</si>
  <si>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</si>
  <si>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</si>
  <si>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</si>
  <si>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</si>
  <si>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</si>
  <si>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</si>
  <si>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</si>
  <si>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</si>
  <si>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</si>
  <si>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</si>
  <si>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</si>
  <si>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</si>
  <si>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</si>
  <si>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</si>
  <si>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</si>
  <si>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</si>
  <si>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</si>
  <si>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</si>
  <si>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</si>
  <si>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</si>
  <si>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</si>
  <si>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</si>
  <si>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</si>
  <si>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</si>
  <si>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</si>
  <si>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</si>
  <si>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</si>
  <si>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</si>
  <si>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</si>
  <si>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</si>
  <si>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</si>
  <si>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</si>
  <si>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</si>
  <si>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</si>
  <si>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</si>
  <si>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</si>
  <si>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</si>
  <si>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</si>
  <si>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</si>
  <si>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</si>
  <si>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</si>
  <si>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</si>
  <si>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</si>
  <si>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</si>
  <si>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</si>
  <si>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</si>
  <si>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</si>
  <si>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</si>
  <si>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</si>
  <si>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</si>
  <si>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</si>
  <si>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</si>
  <si>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</si>
  <si>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</si>
  <si>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</si>
  <si>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</si>
  <si>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</si>
  <si>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</si>
  <si>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</si>
  <si>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</si>
  <si>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</si>
  <si>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</si>
  <si>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</si>
  <si>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</si>
  <si>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</si>
  <si>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</si>
  <si>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</si>
  <si>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</si>
  <si>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</si>
  <si>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</si>
  <si>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</si>
  <si>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</si>
  <si>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</si>
  <si>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</si>
  <si>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</si>
  <si>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</si>
  <si>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</si>
  <si>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</si>
  <si>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</si>
  <si>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</si>
  <si>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</si>
  <si>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</si>
  <si>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</si>
  <si>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</si>
  <si>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</si>
  <si>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</si>
  <si>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</si>
  <si>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</si>
  <si>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</si>
  <si>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</si>
  <si>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</si>
  <si>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</si>
  <si>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</si>
  <si>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</si>
  <si>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</si>
  <si>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</si>
  <si>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</si>
  <si>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</si>
  <si>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</si>
  <si>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</si>
  <si>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</si>
  <si>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</si>
  <si>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</si>
  <si>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</si>
  <si>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</si>
  <si>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</si>
  <si>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</si>
  <si>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</si>
  <si>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</si>
  <si>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</si>
  <si>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</si>
  <si>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</si>
  <si>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</si>
  <si>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</si>
  <si>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</si>
  <si>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</si>
  <si>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</si>
  <si>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</si>
  <si>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</si>
  <si>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</si>
  <si>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</si>
  <si>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</si>
  <si>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</si>
  <si>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</si>
  <si>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</si>
  <si>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</si>
  <si>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</si>
  <si>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</si>
  <si>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</si>
  <si>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</si>
  <si>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</si>
  <si>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</si>
  <si>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</si>
  <si>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</si>
  <si>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</si>
  <si>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</si>
  <si>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</si>
  <si>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</si>
  <si>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</si>
  <si>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</si>
  <si>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</si>
  <si>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</si>
  <si>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</si>
  <si>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</si>
  <si>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</si>
  <si>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</si>
  <si>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</si>
  <si>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</si>
  <si>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</si>
  <si>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</si>
  <si>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</si>
  <si>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</si>
  <si>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</si>
  <si>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</si>
  <si>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</si>
  <si>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</si>
  <si>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</si>
  <si>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</si>
  <si>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</si>
  <si>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</si>
  <si>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</si>
  <si>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</si>
  <si>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</si>
  <si>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</si>
  <si>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</si>
  <si>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</si>
  <si>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</si>
  <si>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</si>
  <si>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</si>
  <si>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</si>
  <si>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</si>
  <si>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</si>
  <si>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</si>
  <si>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</si>
  <si>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</si>
  <si>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</si>
  <si>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</si>
  <si>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</si>
  <si>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</si>
  <si>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</si>
  <si>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</si>
  <si>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</si>
  <si>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</si>
  <si>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</si>
  <si>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</si>
  <si>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</si>
  <si>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</si>
  <si>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</si>
  <si>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</si>
  <si>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</si>
  <si>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</si>
  <si>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</si>
  <si>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</si>
  <si>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</si>
  <si>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</si>
  <si>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</si>
  <si>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</si>
  <si>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</si>
  <si>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</si>
  <si>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</si>
  <si>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</si>
  <si>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</si>
  <si>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</si>
  <si>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</si>
  <si>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</si>
  <si>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</si>
  <si>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</si>
  <si>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</si>
  <si>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</si>
  <si>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</si>
  <si>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</si>
  <si>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</si>
  <si>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</si>
  <si>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</si>
  <si>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</si>
  <si>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</si>
  <si>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</si>
  <si>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</si>
  <si>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</si>
  <si>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</si>
  <si>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</si>
  <si>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</si>
  <si>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</si>
  <si>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</si>
  <si>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</si>
  <si>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</si>
  <si>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</si>
  <si>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</si>
  <si>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</si>
  <si>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</si>
  <si>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</si>
  <si>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</si>
  <si>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</si>
  <si>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</si>
  <si>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</si>
  <si>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</si>
  <si>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</si>
  <si>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</si>
  <si>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</si>
  <si>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</si>
  <si>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</si>
  <si>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</si>
  <si>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</si>
  <si>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</si>
  <si>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</si>
  <si>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</si>
  <si>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</si>
  <si>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</si>
  <si>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</si>
  <si>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</si>
  <si>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</si>
  <si>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</si>
  <si>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</si>
  <si>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</si>
  <si>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</si>
  <si>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</si>
  <si>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</si>
  <si>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</si>
  <si>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</si>
  <si>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</si>
  <si>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</si>
  <si>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</si>
  <si>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</si>
  <si>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</si>
  <si>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</si>
  <si>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</si>
  <si>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</si>
  <si>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</si>
  <si>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</si>
  <si>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</si>
  <si>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</si>
  <si>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</si>
  <si>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</si>
  <si>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</si>
  <si>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</si>
  <si>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</si>
  <si>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</si>
  <si>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</si>
  <si>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</si>
  <si>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</si>
  <si>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</si>
  <si>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</si>
  <si>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</si>
  <si>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</si>
  <si>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</si>
  <si>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</si>
  <si>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</si>
  <si>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</si>
  <si>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</si>
  <si>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</si>
  <si>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</si>
  <si>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</si>
  <si>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</si>
  <si>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</si>
  <si>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</si>
  <si>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</si>
  <si>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</si>
  <si>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</si>
  <si>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</si>
  <si>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</si>
  <si>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</si>
  <si>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</si>
  <si>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</si>
  <si>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</si>
  <si>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</si>
  <si>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</si>
  <si>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</si>
  <si>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</si>
  <si>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</si>
  <si>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</si>
  <si>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</si>
  <si>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</si>
  <si>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</si>
  <si>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</si>
  <si>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</si>
  <si>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</si>
  <si>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</si>
  <si>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</si>
  <si>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</si>
  <si>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</si>
  <si>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</si>
  <si>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</si>
  <si>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</si>
  <si>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</si>
  <si>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</si>
  <si>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</si>
  <si>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</si>
  <si>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</si>
  <si>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</si>
  <si>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</si>
  <si>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</si>
  <si>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</si>
  <si>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</si>
  <si>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</si>
  <si>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</si>
  <si>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</si>
  <si>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</si>
  <si>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</si>
  <si>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</si>
  <si>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</si>
  <si>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</si>
  <si>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</si>
  <si>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</si>
  <si>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</si>
  <si>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</si>
  <si>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</si>
  <si>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</si>
  <si>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</si>
  <si>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</si>
  <si>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</si>
  <si>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</si>
  <si>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</si>
  <si>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</si>
  <si>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</si>
  <si>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</si>
  <si>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</si>
  <si>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</si>
  <si>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</si>
  <si>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</si>
  <si>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</si>
  <si>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</si>
  <si>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</si>
  <si>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</si>
  <si>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</si>
  <si>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</si>
  <si>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</si>
  <si>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</si>
  <si>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</si>
  <si>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</si>
  <si>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</si>
  <si>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</si>
  <si>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</si>
  <si>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</si>
  <si>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</si>
  <si>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</si>
  <si>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</si>
  <si>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</si>
  <si>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</si>
  <si>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</si>
  <si>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</si>
  <si>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</si>
  <si>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</si>
  <si>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</si>
  <si>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</si>
  <si>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</si>
  <si>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</si>
  <si>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</si>
  <si>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</si>
  <si>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</si>
  <si>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</si>
  <si>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</si>
  <si>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</si>
  <si>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</si>
  <si>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</si>
  <si>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</si>
  <si>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</si>
  <si>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</si>
  <si>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</si>
  <si>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</si>
  <si>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</si>
  <si>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</si>
  <si>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</si>
  <si>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</si>
  <si>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</si>
  <si>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</si>
  <si>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</si>
  <si>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</si>
  <si>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</si>
  <si>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</si>
  <si>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</si>
  <si>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</si>
  <si>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</si>
  <si>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</si>
  <si>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</si>
  <si>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</si>
  <si>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</si>
  <si>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</si>
  <si>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</si>
  <si>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</si>
  <si>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</si>
  <si>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</si>
  <si>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</si>
  <si>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</si>
  <si>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</si>
  <si>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</si>
  <si>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</si>
  <si>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</si>
  <si>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</si>
  <si>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</si>
  <si>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</si>
  <si>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</si>
  <si>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</si>
  <si>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</si>
  <si>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</si>
  <si>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</si>
  <si>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</si>
  <si>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</si>
  <si>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</si>
  <si>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</si>
  <si>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</si>
  <si>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</si>
  <si>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</si>
  <si>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</si>
  <si>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</si>
  <si>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</si>
  <si>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</si>
  <si>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</si>
  <si>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</si>
  <si>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</si>
  <si>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</si>
  <si>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</si>
  <si>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</si>
  <si>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</si>
  <si>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</si>
  <si>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</si>
  <si>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</si>
  <si>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</si>
  <si>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</si>
  <si>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</si>
  <si>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</si>
  <si>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</si>
  <si>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</si>
  <si>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</si>
  <si>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</si>
  <si>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</si>
  <si>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</si>
  <si>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</si>
  <si>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</si>
  <si>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</si>
  <si>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</si>
  <si>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</si>
  <si>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</si>
  <si>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</si>
  <si>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</si>
  <si>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</si>
  <si>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</si>
  <si>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</si>
  <si>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</si>
  <si>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</si>
  <si>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</si>
  <si>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</si>
  <si>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</si>
  <si>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</si>
  <si>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</si>
  <si>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</si>
  <si>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</si>
  <si>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</si>
  <si>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</si>
  <si>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</si>
  <si>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</si>
  <si>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</si>
  <si>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</si>
  <si>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</si>
  <si>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</si>
  <si>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</si>
  <si>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</si>
  <si>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</si>
  <si>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</si>
  <si>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</si>
  <si>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</si>
  <si>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</si>
  <si>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</si>
  <si>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</si>
  <si>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</si>
  <si>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</si>
  <si>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</si>
  <si>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</si>
  <si>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</si>
  <si>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</si>
  <si>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</si>
  <si>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</si>
  <si>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</si>
  <si>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</si>
  <si>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</si>
  <si>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</si>
  <si>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</si>
  <si>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</si>
  <si>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</si>
  <si>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</si>
  <si>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</si>
  <si>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</si>
  <si>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</si>
  <si>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</si>
  <si>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</si>
  <si>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</si>
  <si>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</si>
  <si>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</si>
  <si>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</si>
  <si>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</si>
  <si>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</si>
  <si>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</si>
  <si>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</si>
  <si>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</si>
  <si>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</si>
  <si>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</si>
  <si>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</si>
  <si>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</si>
  <si>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</si>
  <si>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</si>
  <si>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</si>
  <si>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</si>
  <si>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</si>
  <si>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</si>
  <si>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</si>
  <si>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</si>
  <si>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</si>
  <si>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</si>
  <si>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</si>
  <si>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</si>
  <si>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</si>
  <si>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</si>
  <si>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</si>
  <si>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</si>
  <si>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</si>
  <si>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</si>
  <si>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</si>
  <si>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</si>
  <si>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</si>
  <si>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</si>
  <si>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</si>
  <si>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</si>
  <si>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</si>
  <si>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</si>
  <si>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</si>
  <si>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</si>
  <si>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</si>
  <si>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</si>
  <si>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</si>
  <si>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</si>
  <si>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</si>
  <si>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</si>
  <si>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</si>
  <si>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</si>
  <si>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</si>
  <si>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</si>
  <si>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</si>
  <si>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</si>
  <si>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</si>
  <si>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</si>
  <si>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</si>
  <si>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</si>
  <si>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</si>
  <si>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</si>
  <si>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</si>
  <si>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</si>
  <si>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</si>
  <si>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</si>
  <si>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</si>
  <si>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</si>
  <si>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</si>
  <si>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</si>
  <si>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</si>
  <si>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</si>
  <si>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</si>
  <si>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</si>
  <si>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</si>
  <si>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</si>
  <si>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</si>
  <si>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</si>
  <si>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</si>
  <si>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</si>
  <si>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</si>
  <si>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</si>
  <si>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</si>
  <si>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</si>
  <si>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</si>
  <si>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</si>
  <si>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</si>
  <si>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</si>
  <si>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</si>
  <si>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</si>
  <si>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</si>
  <si>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</si>
  <si>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</si>
  <si>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</si>
  <si>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</si>
  <si>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</si>
  <si>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</si>
  <si>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</si>
  <si>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</si>
  <si>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</si>
  <si>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</si>
  <si>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</si>
  <si>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</si>
  <si>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</si>
  <si>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</si>
  <si>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</si>
  <si>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</si>
  <si>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</si>
  <si>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</si>
  <si>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</si>
  <si>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</si>
  <si>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</si>
  <si>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</si>
  <si>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</si>
  <si>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</si>
  <si>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</si>
  <si>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</si>
  <si>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</si>
  <si>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</si>
  <si>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</si>
  <si>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</si>
  <si>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</si>
  <si>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</si>
  <si>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</si>
  <si>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</si>
  <si>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</si>
  <si>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</si>
  <si>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</si>
  <si>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</si>
  <si>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</si>
  <si>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</si>
  <si>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</si>
  <si>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</si>
  <si>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</si>
  <si>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</si>
  <si>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</si>
  <si>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</si>
  <si>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</si>
  <si>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</si>
  <si>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</si>
  <si>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</si>
  <si>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</si>
  <si>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</si>
  <si>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</si>
  <si>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</si>
  <si>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</si>
  <si>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</si>
  <si>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</si>
  <si>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</si>
  <si>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</si>
  <si>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</si>
  <si>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</si>
  <si>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</si>
  <si>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</si>
  <si>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</si>
  <si>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</si>
  <si>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</si>
  <si>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</si>
  <si>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</si>
  <si>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</si>
  <si>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</si>
  <si>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</si>
  <si>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</si>
  <si>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</si>
  <si>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</si>
  <si>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</si>
  <si>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</si>
  <si>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</si>
  <si>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</si>
  <si>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</si>
  <si>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</si>
  <si>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</si>
  <si>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</si>
  <si>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</si>
  <si>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</si>
  <si>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</si>
  <si>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</si>
  <si>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</si>
  <si>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</si>
  <si>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</si>
  <si>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</si>
  <si>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</si>
  <si>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</si>
  <si>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</si>
  <si>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</si>
  <si>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</si>
  <si>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</si>
  <si>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</si>
  <si>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</si>
  <si>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</si>
  <si>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</si>
  <si>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</si>
  <si>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</si>
  <si>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</si>
  <si>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</si>
  <si>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</si>
  <si>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</si>
  <si>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</si>
  <si>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</si>
  <si>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</si>
  <si>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</si>
  <si>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</si>
  <si>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</si>
  <si>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</si>
  <si>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</si>
  <si>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</si>
  <si>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</si>
  <si>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</si>
  <si>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</si>
  <si>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</si>
  <si>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</si>
  <si>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</si>
  <si>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</si>
  <si>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</si>
  <si>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</si>
  <si>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</si>
  <si>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</si>
  <si>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</si>
  <si>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</si>
  <si>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</si>
  <si>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</si>
  <si>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</si>
  <si>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</si>
  <si>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</si>
  <si>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</si>
  <si>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</si>
  <si>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</si>
  <si>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</si>
  <si>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</si>
  <si>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</si>
  <si>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</si>
  <si>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</si>
  <si>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</si>
  <si>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</si>
  <si>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</si>
  <si>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</si>
  <si>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</si>
  <si>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</si>
  <si>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</si>
  <si>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</si>
  <si>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</si>
  <si>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</si>
  <si>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</si>
  <si>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</si>
  <si>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</si>
  <si>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</si>
  <si>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</si>
  <si>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</si>
  <si>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</si>
  <si>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</si>
  <si>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</si>
  <si>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</si>
  <si>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</si>
  <si>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</si>
  <si>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</si>
  <si>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</si>
  <si>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</si>
  <si>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</si>
  <si>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</si>
  <si>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</si>
  <si>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</si>
  <si>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</si>
  <si>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</si>
  <si>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</si>
  <si>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</si>
  <si>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</si>
  <si>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</si>
  <si>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</si>
  <si>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</si>
  <si>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</si>
  <si>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</si>
  <si>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</si>
  <si>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</si>
  <si>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</si>
  <si>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</si>
  <si>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</si>
  <si>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</si>
  <si>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</si>
  <si>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</si>
  <si>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</si>
  <si>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</si>
  <si>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</si>
  <si>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</si>
  <si>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</si>
  <si>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</si>
  <si>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</si>
  <si>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</si>
  <si>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</si>
  <si>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</si>
  <si>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</si>
  <si>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</si>
  <si>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</si>
  <si>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</si>
  <si>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</si>
  <si>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</si>
  <si>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</si>
  <si>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</si>
  <si>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</si>
  <si>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</si>
  <si>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</si>
  <si>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</si>
  <si>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</si>
  <si>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</si>
  <si>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</si>
  <si>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</si>
  <si>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</si>
  <si>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</si>
  <si>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</si>
  <si>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</si>
  <si>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</si>
  <si>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</si>
  <si>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</si>
  <si>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</si>
  <si>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</si>
  <si>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</si>
  <si>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</si>
  <si>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</si>
  <si>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</si>
  <si>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</si>
  <si>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</si>
  <si>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</si>
  <si>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</si>
  <si>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</si>
  <si>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</si>
  <si>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</si>
  <si>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</si>
  <si>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</si>
  <si>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</si>
  <si>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</si>
  <si>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</si>
  <si>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</si>
  <si>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</si>
  <si>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</si>
  <si>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</si>
  <si>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</si>
  <si>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</si>
  <si>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</si>
  <si>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</si>
  <si>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</si>
  <si>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</si>
  <si>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</si>
  <si>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</si>
  <si>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</si>
  <si>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</si>
  <si>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</si>
  <si>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</si>
  <si>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</si>
  <si>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</si>
  <si>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</si>
  <si>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</si>
  <si>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</si>
  <si>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</si>
  <si>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</si>
  <si>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</si>
  <si>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</si>
  <si>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</si>
  <si>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</si>
  <si>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</si>
  <si>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</si>
  <si>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</si>
  <si>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</si>
  <si>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</si>
  <si>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</si>
  <si>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</si>
  <si>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</si>
  <si>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</si>
  <si>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</si>
  <si>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</si>
  <si>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</si>
  <si>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</si>
  <si>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</si>
  <si>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</si>
  <si>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</si>
  <si>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</si>
  <si>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</si>
  <si>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</si>
  <si>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</si>
  <si>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</si>
  <si>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</si>
  <si>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</si>
  <si>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</si>
  <si>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</si>
  <si>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</si>
  <si>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</si>
  <si>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</si>
  <si>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</si>
  <si>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</si>
  <si>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</si>
  <si>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</si>
  <si>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</si>
  <si>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</si>
  <si>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</si>
  <si>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</si>
  <si>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</si>
  <si>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</si>
  <si>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</si>
  <si>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</si>
  <si>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</si>
  <si>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</si>
  <si>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</si>
  <si>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</si>
  <si>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</si>
  <si>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</si>
  <si>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</si>
  <si>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</si>
  <si>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</si>
  <si>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</si>
  <si>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</si>
  <si>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</si>
  <si>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</si>
  <si>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</si>
  <si>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</si>
  <si>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</si>
  <si>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</si>
  <si>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</si>
  <si>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</si>
  <si>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</si>
  <si>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</si>
  <si>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</si>
  <si>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</si>
  <si>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</si>
  <si>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</si>
  <si>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</si>
  <si>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</si>
  <si>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</si>
  <si>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</si>
  <si>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</si>
  <si>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</si>
  <si>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</si>
  <si>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</si>
  <si>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</si>
  <si>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</si>
  <si>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</si>
  <si>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</si>
  <si>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</si>
  <si>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</si>
  <si>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</si>
  <si>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</si>
  <si>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</si>
  <si>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</si>
  <si>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</si>
  <si>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</si>
  <si>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</si>
  <si>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</si>
  <si>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</si>
  <si>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</si>
  <si>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</si>
  <si>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</si>
  <si>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</si>
  <si>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</si>
  <si>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</si>
  <si>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</si>
  <si>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</si>
  <si>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</si>
  <si>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</si>
  <si>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</si>
  <si>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</si>
  <si>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</si>
  <si>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</si>
  <si>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</si>
  <si>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</si>
  <si>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</si>
  <si>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</si>
  <si>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</si>
  <si>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</si>
  <si>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</si>
  <si>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</si>
  <si>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</si>
  <si>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</si>
  <si>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</si>
  <si>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</si>
  <si>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</si>
  <si>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</si>
  <si>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</si>
  <si>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</si>
  <si>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</si>
  <si>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</si>
  <si>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</si>
  <si>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</si>
  <si>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</si>
  <si>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</si>
  <si>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</si>
  <si>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</si>
  <si>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</si>
  <si>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</si>
  <si>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</si>
  <si>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</si>
  <si>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</si>
  <si>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</si>
  <si>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</si>
  <si>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</si>
  <si>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</si>
  <si>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</si>
  <si>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</si>
  <si>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</si>
  <si>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</si>
  <si>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</si>
  <si>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</si>
  <si>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</si>
  <si>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</si>
  <si>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</si>
  <si>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</si>
  <si>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</si>
  <si>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</si>
  <si>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</si>
  <si>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</si>
  <si>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</si>
  <si>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</si>
  <si>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</si>
  <si>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</si>
  <si>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</si>
  <si>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</si>
  <si>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</si>
  <si>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</si>
  <si>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</si>
  <si>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</si>
  <si>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</si>
  <si>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</si>
  <si>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</si>
  <si>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</si>
  <si>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</si>
  <si>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</si>
  <si>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</si>
  <si>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</si>
  <si>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</si>
  <si>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</si>
  <si>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</si>
  <si>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</si>
  <si>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</si>
  <si>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</si>
  <si>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</si>
  <si>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</si>
  <si>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</si>
  <si>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</si>
  <si>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</si>
  <si>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</si>
  <si>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</si>
  <si>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</si>
  <si>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</si>
  <si>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</si>
  <si>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</si>
  <si>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</si>
  <si>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</si>
  <si>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</si>
  <si>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</si>
  <si>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</si>
  <si>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</si>
  <si>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</si>
  <si>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</si>
  <si>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</si>
  <si>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</si>
  <si>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</si>
  <si>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</si>
  <si>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</si>
  <si>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</si>
  <si>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</si>
  <si>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</si>
  <si>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</si>
  <si>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</si>
  <si>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</si>
  <si>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</si>
  <si>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</si>
  <si>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</si>
  <si>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</si>
  <si>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</si>
  <si>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</si>
  <si>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</si>
  <si>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</si>
  <si>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</si>
  <si>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</si>
  <si>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</si>
  <si>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</si>
  <si>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</si>
  <si>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</si>
  <si>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</si>
  <si>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</si>
  <si>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</si>
  <si>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</si>
  <si>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</si>
  <si>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</si>
  <si>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</si>
  <si>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</si>
  <si>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</si>
  <si>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</si>
  <si>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</si>
  <si>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</si>
  <si>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</si>
  <si>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</si>
  <si>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</si>
  <si>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</si>
  <si>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</si>
  <si>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</si>
  <si>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</si>
  <si>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</si>
  <si>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</si>
  <si>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</si>
  <si>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</si>
  <si>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</si>
  <si>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</si>
  <si>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</si>
  <si>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</si>
  <si>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</si>
  <si>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</si>
  <si>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</si>
  <si>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</si>
  <si>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</si>
  <si>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</si>
  <si>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</si>
  <si>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</si>
  <si>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</si>
  <si>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</si>
  <si>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</si>
  <si>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</si>
  <si>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</si>
  <si>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</si>
  <si>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</si>
  <si>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</si>
  <si>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</si>
  <si>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</si>
  <si>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</si>
  <si>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</si>
  <si>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</si>
  <si>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</si>
  <si>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</si>
  <si>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</si>
  <si>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</si>
  <si>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</si>
  <si>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</si>
  <si>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</si>
  <si>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</si>
  <si>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</si>
  <si>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</si>
  <si>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</si>
  <si>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</si>
  <si>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</si>
  <si>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</si>
  <si>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</si>
  <si>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</si>
  <si>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</si>
  <si>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</si>
  <si>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</si>
  <si>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</si>
  <si>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</si>
  <si>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</si>
  <si>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</si>
  <si>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</si>
  <si>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</si>
  <si>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</si>
  <si>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</si>
  <si>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</si>
  <si>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</si>
  <si>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</si>
  <si>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</si>
  <si>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</si>
  <si>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</si>
  <si>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</si>
  <si>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</si>
  <si>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</si>
  <si>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</si>
  <si>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</si>
  <si>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</si>
  <si>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</si>
  <si>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</si>
  <si>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</si>
  <si>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</si>
  <si>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</si>
  <si>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</si>
  <si>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</si>
  <si>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</si>
  <si>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</si>
  <si>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</si>
  <si>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</si>
  <si>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</si>
  <si>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</si>
  <si>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</si>
  <si>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</si>
  <si>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</si>
  <si>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</si>
  <si>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</si>
  <si>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</si>
  <si>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</si>
  <si>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</si>
  <si>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</si>
  <si>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</si>
  <si>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</si>
  <si>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</si>
  <si>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</si>
  <si>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</si>
  <si>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</si>
  <si>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</si>
  <si>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</si>
  <si>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</si>
  <si>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</si>
  <si>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</si>
  <si>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</si>
  <si>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</si>
  <si>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</si>
  <si>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</si>
  <si>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</si>
  <si>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</si>
  <si>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</si>
  <si>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</si>
  <si>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</si>
  <si>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</si>
  <si>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</si>
  <si>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</si>
  <si>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</si>
  <si>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</si>
  <si>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</si>
  <si>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</si>
  <si>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</si>
  <si>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</si>
  <si>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</si>
  <si>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</si>
  <si>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</si>
  <si>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</si>
  <si>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</si>
  <si>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</si>
  <si>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</si>
  <si>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</si>
  <si>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</si>
  <si>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</si>
  <si>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</si>
  <si>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</si>
  <si>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</si>
  <si>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</si>
  <si>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</si>
  <si>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</si>
  <si>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</si>
  <si>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</si>
  <si>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</si>
  <si>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</si>
  <si>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</si>
  <si>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</si>
  <si>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</si>
  <si>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</si>
  <si>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</si>
  <si>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</si>
  <si>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</si>
  <si>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</si>
  <si>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</si>
  <si>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</si>
  <si>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</si>
  <si>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</si>
  <si>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</si>
  <si>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</si>
  <si>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</si>
  <si>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</si>
  <si>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</si>
  <si>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</si>
  <si>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</si>
  <si>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</si>
  <si>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</si>
  <si>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</si>
  <si>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</si>
  <si>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</si>
  <si>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</si>
  <si>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</si>
  <si>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</si>
  <si>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</si>
  <si>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</si>
  <si>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</si>
  <si>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</si>
  <si>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</si>
  <si>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</si>
  <si>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</si>
  <si>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</si>
  <si>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</si>
  <si>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</si>
  <si>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</si>
  <si>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</si>
  <si>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</si>
  <si>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</si>
  <si>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</si>
  <si>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</si>
  <si>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</si>
  <si>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</si>
  <si>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</si>
  <si>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</si>
  <si>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</si>
  <si>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</si>
  <si>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</si>
  <si>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</si>
  <si>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</si>
  <si>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</si>
  <si>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</si>
  <si>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</si>
  <si>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</si>
  <si>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</si>
  <si>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</si>
  <si>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</si>
  <si>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</si>
  <si>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</si>
  <si>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</si>
  <si>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</si>
  <si>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</si>
  <si>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</si>
  <si>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</si>
  <si>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</si>
  <si>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</si>
  <si>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</si>
  <si>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</si>
  <si>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</si>
  <si>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</si>
  <si>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</si>
  <si>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</si>
  <si>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</si>
  <si>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</si>
  <si>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</si>
  <si>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</si>
  <si>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</si>
  <si>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</si>
  <si>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</si>
  <si>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</si>
  <si>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</si>
  <si>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</si>
  <si>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</si>
  <si>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</si>
  <si>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</si>
  <si>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</si>
  <si>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</si>
  <si>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</si>
  <si>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</si>
  <si>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</si>
  <si>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</si>
  <si>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</si>
  <si>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</si>
  <si>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</si>
  <si>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</si>
  <si>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</si>
  <si>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</si>
  <si>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</si>
  <si>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</si>
  <si>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</si>
  <si>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</si>
  <si>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</si>
  <si>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</si>
  <si>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</si>
  <si>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</si>
  <si>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</si>
  <si>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</si>
  <si>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</si>
  <si>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</si>
  <si>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</si>
  <si>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</si>
  <si>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</si>
  <si>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</si>
  <si>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</si>
  <si>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</si>
  <si>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</si>
  <si>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</si>
  <si>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</si>
  <si>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</si>
  <si>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</si>
  <si>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</si>
  <si>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</si>
  <si>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</si>
  <si>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</si>
  <si>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</si>
  <si>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</si>
  <si>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</si>
  <si>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</si>
  <si>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</si>
  <si>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</si>
  <si>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</si>
  <si>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</si>
  <si>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</si>
  <si>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</si>
  <si>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</si>
  <si>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</si>
  <si>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</si>
  <si>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</si>
  <si>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</si>
  <si>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</si>
  <si>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</si>
  <si>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</si>
  <si>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</si>
  <si>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</si>
  <si>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</si>
  <si>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</si>
  <si>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</si>
  <si>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</si>
  <si>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</si>
  <si>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</si>
  <si>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</si>
  <si>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</si>
  <si>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</si>
  <si>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</si>
  <si>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</si>
  <si>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</si>
  <si>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</si>
  <si>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</si>
  <si>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</si>
  <si>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</si>
  <si>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</si>
  <si>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</si>
  <si>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</si>
  <si>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</si>
  <si>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</si>
  <si>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</si>
  <si>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</si>
  <si>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</si>
  <si>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</si>
  <si>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</si>
  <si>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</si>
  <si>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</si>
  <si>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</si>
  <si>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</si>
  <si>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</si>
  <si>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</si>
  <si>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</si>
  <si>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</si>
  <si>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</si>
  <si>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</si>
  <si>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</si>
  <si>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</si>
  <si>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</si>
  <si>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</si>
  <si>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</si>
  <si>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</si>
  <si>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</si>
  <si>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</si>
  <si>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</si>
  <si>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</si>
  <si>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</si>
  <si>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</si>
  <si>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</si>
  <si>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</si>
  <si>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</si>
  <si>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</si>
  <si>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</si>
  <si>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</si>
  <si>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</si>
  <si>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</si>
  <si>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</si>
  <si>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</si>
  <si>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</si>
  <si>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</si>
  <si>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</si>
  <si>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</si>
  <si>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</si>
  <si>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</si>
  <si>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</si>
  <si>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</si>
  <si>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</si>
  <si>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</si>
  <si>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</si>
  <si>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</si>
  <si>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</si>
  <si>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</si>
  <si>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</si>
  <si>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</si>
  <si>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</si>
  <si>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</si>
  <si>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</si>
  <si>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</si>
  <si>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</si>
  <si>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</si>
  <si>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</si>
  <si>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</si>
  <si>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</si>
  <si>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</si>
  <si>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</si>
  <si>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</si>
  <si>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</si>
  <si>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</si>
  <si>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</si>
  <si>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</si>
  <si>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</si>
  <si>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</si>
  <si>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</si>
  <si>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</si>
  <si>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</si>
  <si>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</si>
  <si>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</si>
  <si>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</si>
  <si>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</si>
  <si>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</si>
  <si>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</si>
  <si>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</si>
  <si>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</si>
  <si>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</si>
  <si>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</si>
  <si>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</si>
  <si>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</si>
  <si>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</si>
  <si>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</si>
  <si>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</si>
  <si>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</si>
  <si>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</si>
  <si>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</si>
  <si>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</si>
  <si>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</si>
  <si>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</si>
  <si>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</si>
  <si>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</si>
  <si>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</si>
  <si>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</si>
  <si>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</si>
  <si>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</si>
  <si>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</si>
  <si>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</si>
  <si>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</si>
  <si>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</si>
  <si>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</si>
  <si>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</si>
  <si>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</si>
  <si>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</si>
  <si>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</si>
  <si>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</si>
  <si>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</si>
  <si>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</si>
  <si>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</si>
  <si>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</si>
  <si>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</si>
  <si>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</si>
  <si>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</si>
  <si>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</si>
  <si>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</si>
  <si>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</si>
  <si>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</si>
  <si>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</si>
  <si>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</si>
  <si>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</si>
  <si>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</si>
  <si>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</si>
  <si>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</si>
  <si>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</si>
  <si>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</si>
  <si>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</si>
  <si>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</si>
  <si>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</si>
  <si>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</si>
  <si>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</si>
  <si>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</si>
  <si>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</si>
  <si>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</si>
  <si>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</si>
  <si>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</si>
  <si>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</si>
  <si>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</si>
  <si>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</si>
  <si>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</si>
  <si>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</si>
  <si>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</si>
  <si>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</si>
  <si>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</si>
  <si>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</si>
  <si>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</si>
  <si>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</si>
  <si>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</si>
  <si>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</si>
  <si>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</si>
  <si>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</si>
  <si>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</si>
  <si>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</si>
  <si>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</si>
  <si>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</si>
  <si>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</si>
  <si>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</si>
  <si>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</si>
  <si>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</si>
  <si>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</si>
  <si>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</si>
  <si>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</si>
  <si>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</si>
  <si>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</si>
  <si>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</si>
  <si>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</si>
  <si>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</si>
  <si>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</si>
  <si>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</si>
  <si>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</si>
  <si>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</si>
  <si>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</si>
  <si>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</si>
  <si>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</si>
  <si>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</si>
  <si>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</si>
  <si>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</si>
  <si>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</si>
  <si>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</si>
  <si>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</si>
  <si>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</si>
  <si>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</si>
  <si>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</si>
  <si>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</si>
  <si>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</si>
  <si>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</si>
  <si>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</si>
  <si>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</si>
  <si>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</si>
  <si>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</si>
  <si>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</si>
  <si>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</si>
  <si>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</si>
  <si>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</si>
  <si>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</si>
  <si>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</si>
  <si>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</si>
  <si>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</si>
  <si>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</si>
  <si>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</si>
  <si>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</si>
  <si>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</si>
  <si>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</si>
  <si>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</si>
  <si>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</si>
  <si>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</si>
  <si>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</si>
  <si>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</si>
  <si>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</si>
  <si>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</si>
  <si>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</si>
  <si>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</si>
  <si>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</si>
  <si>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</si>
  <si>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</si>
  <si>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</si>
  <si>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</si>
  <si>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</si>
  <si>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</si>
  <si>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</si>
  <si>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</si>
  <si>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</si>
  <si>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</si>
  <si>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</si>
  <si>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</si>
  <si>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</si>
  <si>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</si>
  <si>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</si>
  <si>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</si>
  <si>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</si>
  <si>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</si>
  <si>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</si>
  <si>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</si>
  <si>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</si>
  <si>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</si>
  <si>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</si>
  <si>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</si>
  <si>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</si>
  <si>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</si>
  <si>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</si>
  <si>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</si>
  <si>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</si>
  <si>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</si>
  <si>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</si>
  <si>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</si>
  <si>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</si>
  <si>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</si>
  <si>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</si>
  <si>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</si>
  <si>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</si>
  <si>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</si>
  <si>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</si>
  <si>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</si>
  <si>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</si>
  <si>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</si>
  <si>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</si>
  <si>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</si>
  <si>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</si>
  <si>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</si>
  <si>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</si>
  <si>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</si>
  <si>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</si>
  <si>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</si>
  <si>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</si>
  <si>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</si>
  <si>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</si>
  <si>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</si>
  <si>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</si>
  <si>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</si>
  <si>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</si>
  <si>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</si>
  <si>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</si>
  <si>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</si>
  <si>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</si>
  <si>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</si>
  <si>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</si>
  <si>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</si>
  <si>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</si>
  <si>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</si>
  <si>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</si>
  <si>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</si>
  <si>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</si>
  <si>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</si>
  <si>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</si>
  <si>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</si>
  <si>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</si>
  <si>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</si>
  <si>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</si>
  <si>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</si>
  <si>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</si>
  <si>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</si>
  <si>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</si>
  <si>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</si>
  <si>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</si>
  <si>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</si>
  <si>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</si>
  <si>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</si>
  <si>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</si>
  <si>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</si>
  <si>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</si>
  <si>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</si>
  <si>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</si>
  <si>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</si>
  <si>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</si>
  <si>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</si>
  <si>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</si>
  <si>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</si>
  <si>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</si>
  <si>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</si>
  <si>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</si>
  <si>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</si>
  <si>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</si>
  <si>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</si>
  <si>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</si>
  <si>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</si>
  <si>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</si>
  <si>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</si>
  <si>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</si>
  <si>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</si>
  <si>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</si>
  <si>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</si>
  <si>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</si>
  <si>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</si>
  <si>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</si>
  <si>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</si>
  <si>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</si>
  <si>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</si>
  <si>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</si>
  <si>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</si>
  <si>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</si>
  <si>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</si>
  <si>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</si>
  <si>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</si>
  <si>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</si>
  <si>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</si>
  <si>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</si>
  <si>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</si>
  <si>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</si>
  <si>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</si>
  <si>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</si>
  <si>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</si>
  <si>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</si>
  <si>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</si>
  <si>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</si>
  <si>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</si>
  <si>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</si>
  <si>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</si>
  <si>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</si>
  <si>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</si>
  <si>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</si>
  <si>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</si>
  <si>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</si>
  <si>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</si>
  <si>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</si>
  <si>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</si>
  <si>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</si>
  <si>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</si>
  <si>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</si>
  <si>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</si>
  <si>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</si>
  <si>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</si>
  <si>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</si>
  <si>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</si>
  <si>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</si>
  <si>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</si>
  <si>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</si>
  <si>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</si>
  <si>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</si>
  <si>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</si>
  <si>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</si>
  <si>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</si>
  <si>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</si>
  <si>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</si>
  <si>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</si>
  <si>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</si>
  <si>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</si>
  <si>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</si>
  <si>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</si>
  <si>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</si>
  <si>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</si>
  <si>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</si>
  <si>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</si>
  <si>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</si>
  <si>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</si>
  <si>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</si>
  <si>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</si>
  <si>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</si>
  <si>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</si>
  <si>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</si>
  <si>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</si>
  <si>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</si>
  <si>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</si>
  <si>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</si>
  <si>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</si>
  <si>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</si>
  <si>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</si>
  <si>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</si>
  <si>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</si>
  <si>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</si>
  <si>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</si>
  <si>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</si>
  <si>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</si>
  <si>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</si>
  <si>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</si>
  <si>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</si>
  <si>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</si>
  <si>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</si>
  <si>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</si>
  <si>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</si>
  <si>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</si>
  <si>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</si>
  <si>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</si>
  <si>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</si>
  <si>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</si>
  <si>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</si>
  <si>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</si>
  <si>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</si>
  <si>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</si>
  <si>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</si>
  <si>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</si>
  <si>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</si>
  <si>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</si>
  <si>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</si>
  <si>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</si>
  <si>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</si>
  <si>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</si>
  <si>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</si>
  <si>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</si>
  <si>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</si>
  <si>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</si>
  <si>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</si>
  <si>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</si>
  <si>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</si>
  <si>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</si>
  <si>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</si>
  <si>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</si>
  <si>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</si>
  <si>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</si>
  <si>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</si>
  <si>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</si>
  <si>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</si>
  <si>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</si>
  <si>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</si>
  <si>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</si>
  <si>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</si>
  <si>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</si>
  <si>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</si>
  <si>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</si>
  <si>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</si>
  <si>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</si>
  <si>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</si>
  <si>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</si>
  <si>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</si>
  <si>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</si>
  <si>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</si>
  <si>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</si>
  <si>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</si>
  <si>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</si>
  <si>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</si>
  <si>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</si>
  <si>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</si>
  <si>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</si>
  <si>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</si>
  <si>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</si>
  <si>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</si>
  <si>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</si>
  <si>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</si>
  <si>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</si>
  <si>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</si>
  <si>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</si>
  <si>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</si>
  <si>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</si>
  <si>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</si>
  <si>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</si>
  <si>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</si>
  <si>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</si>
  <si>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</si>
  <si>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</si>
  <si>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</si>
  <si>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</si>
  <si>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</si>
  <si>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</si>
  <si>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</si>
  <si>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</si>
  <si>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</si>
  <si>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</si>
  <si>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</si>
  <si>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</si>
  <si>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</si>
  <si>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</si>
  <si>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</si>
  <si>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</si>
  <si>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</si>
  <si>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</si>
  <si>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</si>
  <si>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</si>
  <si>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</si>
  <si>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</si>
  <si>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</si>
  <si>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</si>
  <si>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</si>
  <si>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</si>
  <si>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</si>
  <si>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</si>
  <si>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</si>
  <si>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</si>
  <si>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</si>
  <si>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</si>
  <si>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</si>
  <si>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</si>
  <si>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</si>
  <si>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</si>
  <si>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</si>
  <si>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</si>
  <si>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</si>
  <si>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</si>
  <si>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</si>
  <si>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</si>
  <si>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</si>
  <si>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</si>
  <si>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</si>
  <si>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</si>
  <si>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</si>
  <si>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</si>
  <si>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</si>
  <si>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</si>
  <si>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</si>
  <si>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</si>
  <si>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</si>
  <si>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</si>
  <si>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</si>
  <si>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</si>
  <si>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</si>
  <si>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</si>
  <si>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</si>
  <si>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</si>
  <si>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</si>
  <si>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</si>
  <si>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</si>
  <si>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</si>
  <si>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</si>
  <si>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</si>
  <si>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</si>
  <si>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</si>
  <si>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</si>
  <si>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</si>
  <si>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</si>
  <si>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</si>
  <si>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</si>
  <si>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</si>
  <si>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</si>
  <si>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</si>
  <si>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</si>
  <si>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</si>
  <si>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</si>
  <si>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</si>
  <si>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</si>
  <si>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</si>
  <si>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</si>
  <si>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</si>
  <si>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</si>
  <si>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</si>
  <si>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</si>
  <si>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</si>
  <si>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</si>
  <si>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</si>
  <si>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</si>
  <si>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</si>
  <si>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</si>
  <si>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</si>
  <si>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</si>
  <si>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</si>
  <si>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</si>
  <si>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</si>
  <si>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</si>
  <si>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</si>
  <si>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</si>
  <si>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</si>
  <si>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</si>
  <si>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</si>
  <si>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</si>
  <si>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</si>
  <si>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</si>
  <si>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</si>
  <si>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</si>
  <si>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</si>
  <si>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</si>
  <si>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</si>
  <si>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</si>
  <si>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</si>
  <si>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</si>
  <si>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</si>
  <si>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</si>
  <si>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</si>
  <si>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</si>
  <si>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</si>
  <si>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</si>
  <si>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</si>
  <si>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</si>
  <si>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</si>
  <si>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</si>
  <si>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</si>
  <si>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</si>
  <si>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</si>
  <si>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</si>
  <si>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</si>
  <si>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</si>
  <si>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</si>
  <si>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</si>
  <si>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</si>
  <si>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</si>
  <si>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</si>
  <si>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</si>
  <si>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</si>
  <si>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</si>
  <si>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</si>
  <si>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</si>
  <si>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</si>
  <si>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</si>
  <si>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</si>
  <si>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</si>
  <si>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</si>
  <si>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</si>
  <si>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</si>
  <si>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</si>
  <si>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</si>
  <si>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</si>
  <si>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</si>
  <si>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</si>
  <si>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</si>
  <si>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</si>
  <si>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</si>
  <si>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</si>
  <si>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</si>
  <si>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</si>
  <si>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</si>
  <si>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</si>
  <si>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</si>
  <si>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</si>
  <si>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</si>
  <si>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</si>
  <si>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</si>
  <si>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</si>
  <si>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</si>
  <si>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</si>
  <si>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</si>
  <si>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</si>
  <si>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</si>
  <si>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</si>
  <si>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</si>
  <si>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</si>
  <si>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</si>
  <si>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</si>
  <si>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</si>
  <si>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</si>
  <si>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</si>
  <si>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</si>
  <si>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</si>
  <si>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</si>
  <si>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</si>
  <si>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</si>
  <si>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</si>
  <si>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</si>
  <si>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</si>
  <si>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</si>
  <si>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</si>
  <si>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</si>
  <si>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</si>
  <si>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</si>
  <si>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</si>
  <si>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</si>
  <si>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</si>
  <si>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</si>
  <si>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</si>
  <si>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</si>
  <si>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</si>
  <si>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</si>
  <si>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</si>
  <si>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</si>
  <si>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</si>
  <si>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</si>
  <si>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</si>
  <si>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</si>
  <si>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</si>
  <si>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</si>
  <si>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</si>
  <si>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</si>
  <si>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</si>
  <si>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</si>
  <si>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</si>
  <si>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</si>
  <si>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</si>
  <si>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</si>
  <si>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</si>
  <si>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</si>
  <si>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</si>
  <si>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</si>
  <si>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</si>
  <si>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</si>
  <si>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</si>
  <si>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</si>
  <si>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</si>
  <si>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</si>
  <si>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</si>
  <si>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</si>
  <si>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</si>
  <si>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</si>
  <si>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</si>
  <si>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</si>
  <si>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</si>
  <si>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</si>
  <si>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</si>
  <si>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</si>
  <si>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</si>
  <si>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</si>
  <si>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</si>
  <si>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</si>
  <si>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</si>
  <si>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</si>
  <si>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</si>
  <si>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</si>
  <si>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</si>
  <si>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</si>
  <si>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</si>
  <si>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</si>
  <si>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</si>
  <si>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</si>
  <si>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</si>
  <si>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</si>
  <si>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</si>
  <si>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</si>
  <si>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</si>
  <si>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</si>
  <si>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</si>
  <si>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</si>
  <si>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</si>
  <si>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</si>
  <si>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</si>
  <si>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</si>
  <si>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</si>
  <si>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</si>
  <si>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</si>
  <si>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</si>
  <si>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</si>
  <si>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</si>
  <si>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</si>
  <si>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</si>
  <si>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</si>
  <si>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</si>
  <si>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</si>
  <si>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</si>
  <si>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</si>
  <si>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</si>
  <si>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</si>
  <si>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</si>
  <si>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</si>
  <si>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</si>
  <si>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</si>
  <si>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</si>
  <si>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</si>
  <si>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</si>
  <si>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</si>
  <si>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</si>
  <si>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</si>
  <si>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</si>
  <si>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</si>
  <si>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</si>
  <si>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</si>
  <si>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</si>
  <si>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</si>
  <si>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</si>
  <si>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</si>
  <si>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</si>
  <si>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</si>
  <si>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</si>
  <si>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</si>
  <si>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</si>
  <si>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</si>
  <si>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</si>
  <si>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</si>
  <si>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</si>
  <si>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</si>
  <si>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</si>
  <si>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</si>
  <si>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</si>
  <si>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</si>
  <si>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</si>
  <si>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</si>
  <si>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</si>
  <si>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</si>
  <si>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</si>
  <si>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</si>
  <si>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</si>
  <si>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</si>
  <si>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</si>
  <si>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</si>
  <si>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</si>
  <si>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</si>
  <si>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</si>
  <si>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</si>
  <si>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</si>
  <si>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</si>
  <si>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</si>
  <si>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</si>
  <si>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</si>
  <si>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</si>
  <si>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</si>
  <si>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</si>
  <si>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</si>
  <si>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</si>
  <si>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</si>
  <si>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</si>
  <si>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</si>
  <si>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</si>
  <si>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</si>
  <si>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</si>
  <si>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</si>
  <si>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</si>
  <si>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</si>
  <si>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</si>
  <si>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</si>
  <si>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</si>
  <si>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</si>
  <si>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</si>
  <si>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</si>
  <si>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</si>
  <si>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</si>
  <si>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</si>
  <si>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</si>
  <si>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</si>
  <si>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</si>
  <si>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</si>
  <si>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</si>
  <si>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</si>
  <si>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</si>
  <si>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</si>
  <si>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</si>
  <si>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</si>
  <si>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</si>
  <si>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</si>
  <si>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</si>
  <si>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</si>
  <si>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</si>
  <si>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</si>
  <si>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</si>
  <si>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</si>
  <si>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</si>
  <si>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</si>
  <si>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</si>
  <si>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</si>
  <si>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</si>
  <si>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</si>
  <si>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</si>
  <si>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</si>
  <si>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</si>
  <si>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</si>
  <si>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</si>
  <si>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</si>
  <si>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</si>
  <si>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</si>
  <si>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</si>
  <si>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</si>
  <si>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</si>
  <si>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</si>
  <si>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</si>
  <si>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</si>
  <si>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</si>
  <si>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</si>
  <si>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</si>
  <si>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</si>
  <si>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</si>
  <si>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</si>
  <si>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</si>
  <si>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</si>
  <si>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</si>
  <si>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</si>
  <si>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</si>
  <si>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</si>
  <si>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</si>
  <si>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</si>
  <si>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</si>
  <si>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</si>
  <si>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</si>
  <si>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</si>
  <si>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</si>
  <si>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</si>
  <si>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</si>
  <si>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</si>
  <si>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</si>
  <si>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</si>
  <si>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</si>
  <si>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</si>
  <si>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</si>
  <si>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</si>
  <si>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</si>
  <si>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</si>
  <si>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</si>
  <si>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</si>
  <si>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</si>
  <si>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</si>
  <si>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</si>
  <si>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</si>
  <si>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</si>
  <si>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</si>
  <si>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</si>
  <si>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</si>
  <si>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</si>
  <si>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</si>
  <si>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</si>
  <si>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</si>
  <si>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</si>
  <si>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</si>
  <si>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</si>
  <si>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</si>
  <si>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</si>
  <si>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</si>
  <si>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</si>
  <si>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</si>
  <si>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</si>
  <si>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</si>
  <si>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</si>
  <si>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</si>
  <si>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</si>
  <si>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</si>
  <si>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</si>
  <si>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</si>
  <si>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</si>
  <si>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</si>
  <si>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</si>
  <si>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</si>
  <si>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</si>
  <si>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</si>
  <si>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</si>
  <si>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</si>
  <si>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</si>
  <si>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</si>
  <si>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</si>
  <si>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</si>
  <si>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</si>
  <si>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</si>
  <si>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</si>
  <si>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</si>
  <si>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</si>
  <si>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</si>
  <si>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</si>
  <si>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</si>
  <si>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</si>
  <si>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</si>
  <si>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</si>
  <si>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</si>
  <si>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</si>
  <si>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</si>
  <si>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</si>
  <si>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</si>
  <si>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</si>
  <si>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</si>
  <si>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</si>
  <si>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</si>
  <si>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</si>
  <si>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</si>
  <si>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</si>
  <si>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</si>
  <si>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</si>
  <si>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</si>
  <si>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</si>
  <si>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</si>
  <si>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</si>
  <si>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</si>
  <si>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</si>
  <si>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</si>
  <si>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</si>
  <si>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</si>
  <si>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</si>
  <si>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</si>
  <si>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</si>
  <si>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</si>
  <si>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</si>
  <si>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</si>
  <si>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</si>
  <si>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</si>
  <si>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</si>
  <si>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</si>
  <si>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</si>
  <si>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</si>
  <si>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</si>
  <si>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</si>
  <si>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</si>
  <si>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</si>
  <si>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</si>
  <si>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</si>
  <si>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</si>
  <si>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</si>
  <si>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</si>
  <si>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</si>
  <si>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</si>
  <si>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</si>
  <si>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</si>
  <si>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</si>
  <si>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</si>
  <si>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</si>
  <si>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</si>
  <si>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</si>
  <si>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</si>
  <si>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</si>
  <si>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</si>
  <si>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</si>
  <si>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</si>
  <si>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</si>
  <si>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</si>
  <si>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</si>
  <si>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</si>
  <si>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</si>
  <si>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</si>
  <si>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</si>
  <si>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</si>
  <si>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</si>
  <si>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</si>
  <si>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</si>
  <si>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</si>
  <si>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</si>
  <si>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</si>
  <si>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</si>
  <si>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</si>
  <si>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</si>
  <si>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</si>
  <si>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</si>
  <si>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</si>
  <si>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</si>
  <si>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</si>
  <si>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</si>
  <si>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</si>
  <si>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</si>
  <si>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</si>
  <si>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</si>
  <si>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</si>
  <si>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</si>
  <si>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</si>
  <si>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</si>
  <si>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</si>
  <si>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</si>
  <si>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</si>
  <si>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</si>
  <si>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</si>
  <si>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</si>
  <si>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</si>
  <si>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</si>
  <si>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</si>
  <si>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</si>
  <si>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</si>
  <si>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</si>
  <si>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</si>
  <si>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</si>
  <si>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</si>
  <si>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</si>
  <si>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</si>
  <si>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</si>
  <si>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</si>
  <si>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</si>
  <si>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</si>
  <si>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</si>
  <si>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</si>
  <si>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</si>
  <si>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</si>
  <si>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</si>
  <si>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</si>
  <si>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</si>
  <si>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</si>
  <si>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</si>
  <si>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</si>
  <si>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</si>
  <si>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</si>
  <si>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</si>
  <si>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</si>
  <si>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</si>
  <si>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</si>
  <si>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</si>
  <si>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</si>
  <si>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</si>
  <si>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</si>
  <si>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</si>
  <si>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</si>
  <si>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</si>
  <si>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</si>
  <si>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</si>
  <si>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</si>
  <si>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</si>
  <si>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</si>
  <si>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</si>
  <si>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</si>
  <si>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</si>
  <si>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</si>
  <si>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</si>
  <si>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</si>
  <si>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</si>
  <si>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</si>
  <si>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</si>
  <si>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</si>
  <si>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</si>
  <si>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</si>
  <si>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</si>
  <si>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</si>
  <si>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</si>
  <si>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</si>
  <si>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</si>
  <si>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</si>
  <si>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</si>
  <si>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</si>
  <si>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</si>
  <si>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</si>
  <si>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</si>
  <si>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</si>
  <si>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</si>
  <si>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</si>
  <si>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</si>
  <si>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</si>
  <si>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</si>
  <si>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</si>
  <si>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</si>
  <si>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</si>
  <si>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</si>
  <si>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</si>
  <si>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</si>
  <si>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</si>
  <si>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</si>
  <si>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</si>
  <si>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</si>
  <si>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</si>
  <si>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</si>
  <si>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</si>
  <si>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</si>
  <si>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</si>
  <si>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</si>
  <si>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</si>
  <si>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</si>
  <si>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</si>
  <si>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</si>
  <si>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</si>
  <si>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</si>
  <si>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</si>
  <si>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</si>
  <si>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</si>
  <si>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</si>
  <si>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</si>
  <si>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</si>
  <si>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</si>
  <si>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</si>
  <si>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</si>
  <si>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</si>
  <si>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</si>
  <si>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</si>
  <si>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</si>
  <si>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</si>
  <si>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</si>
  <si>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</si>
  <si>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</si>
  <si>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</si>
  <si>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</si>
  <si>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</si>
  <si>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</si>
  <si>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</si>
  <si>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</si>
  <si>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</si>
  <si>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</si>
  <si>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</si>
  <si>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</si>
  <si>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</si>
  <si>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</si>
  <si>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</si>
  <si>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</si>
  <si>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</si>
  <si>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</si>
  <si>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</si>
  <si>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</si>
  <si>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</si>
  <si>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</si>
  <si>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</si>
  <si>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</si>
  <si>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</si>
  <si>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</si>
  <si>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</si>
  <si>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</si>
  <si>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</si>
  <si>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</si>
  <si>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</si>
  <si>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</si>
  <si>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</si>
  <si>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</si>
  <si>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</si>
  <si>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</si>
  <si>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</si>
  <si>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</si>
  <si>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</si>
  <si>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</si>
  <si>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</si>
  <si>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</si>
  <si>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</si>
  <si>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</si>
  <si>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</si>
  <si>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</si>
  <si>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</si>
  <si>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</si>
  <si>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</si>
  <si>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</si>
  <si>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</si>
  <si>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</si>
  <si>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</si>
  <si>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</si>
  <si>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</si>
  <si>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</si>
  <si>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</si>
  <si>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</si>
  <si>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</si>
  <si>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</si>
  <si>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</si>
  <si>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</si>
  <si>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</si>
  <si>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</si>
  <si>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</si>
  <si>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</si>
  <si>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</si>
  <si>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</si>
  <si>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</si>
  <si>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</si>
  <si>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</si>
  <si>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</si>
  <si>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</si>
  <si>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</si>
  <si>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</si>
  <si>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</si>
  <si>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</si>
  <si>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</si>
  <si>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</si>
  <si>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</si>
  <si>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</si>
  <si>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</si>
  <si>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</si>
  <si>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</si>
  <si>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</si>
  <si>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</si>
  <si>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</si>
  <si>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</si>
  <si>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</si>
  <si>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</si>
  <si>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</si>
  <si>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</si>
  <si>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</si>
  <si>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</si>
  <si>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</si>
  <si>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</si>
  <si>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</si>
  <si>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</si>
  <si>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</si>
  <si>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</si>
  <si>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</si>
  <si>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</si>
  <si>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</si>
  <si>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</si>
  <si>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</si>
  <si>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</si>
  <si>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</si>
  <si>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</si>
  <si>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</si>
  <si>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</si>
  <si>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</si>
  <si>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</si>
  <si>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</si>
  <si>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</si>
  <si>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</si>
  <si>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</si>
  <si>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</si>
  <si>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</si>
  <si>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</si>
  <si>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</si>
  <si>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</si>
  <si>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</si>
  <si>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</si>
  <si>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</si>
  <si>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</si>
  <si>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</si>
  <si>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</si>
  <si>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</si>
  <si>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</si>
  <si>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</si>
  <si>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</si>
  <si>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</si>
  <si>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</si>
  <si>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</si>
  <si>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</si>
  <si>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</si>
  <si>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</si>
  <si>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</si>
  <si>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</si>
  <si>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</si>
  <si>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</si>
  <si>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</si>
  <si>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</si>
  <si>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</si>
  <si>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</si>
  <si>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</si>
  <si>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</si>
  <si>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</si>
  <si>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</si>
  <si>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</si>
  <si>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</si>
  <si>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</si>
  <si>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</si>
  <si>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</si>
  <si>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</si>
  <si>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</si>
  <si>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</si>
  <si>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</si>
  <si>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</si>
  <si>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</si>
  <si>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</si>
  <si>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</si>
  <si>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</si>
  <si>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</si>
  <si>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</si>
  <si>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</si>
  <si>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</si>
  <si>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</si>
  <si>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</si>
  <si>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</si>
  <si>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</si>
  <si>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</si>
  <si>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</si>
  <si>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</si>
  <si>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</si>
  <si>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</si>
  <si>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</si>
  <si>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</si>
  <si>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</si>
  <si>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</si>
  <si>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</si>
  <si>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</si>
  <si>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</si>
  <si>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</si>
  <si>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</si>
  <si>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</si>
  <si>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</si>
  <si>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</si>
  <si>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</si>
  <si>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</si>
  <si>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</si>
  <si>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</si>
  <si>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</si>
  <si>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</si>
  <si>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</si>
  <si>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</si>
  <si>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</si>
  <si>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</si>
  <si>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</si>
  <si>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</si>
  <si>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</si>
  <si>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</si>
  <si>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</si>
  <si>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</si>
  <si>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</si>
  <si>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</si>
  <si>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</si>
  <si>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</si>
  <si>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</si>
  <si>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</si>
  <si>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</si>
  <si>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</si>
  <si>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</si>
  <si>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</si>
  <si>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</si>
  <si>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</si>
  <si>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</si>
  <si>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</si>
  <si>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</si>
  <si>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</si>
  <si>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</si>
  <si>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</si>
  <si>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</si>
  <si>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</si>
  <si>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</si>
  <si>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</si>
  <si>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</si>
  <si>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</si>
  <si>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</si>
  <si>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</si>
  <si>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</si>
  <si>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</si>
  <si>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</si>
  <si>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</si>
  <si>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</si>
  <si>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</si>
  <si>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</si>
  <si>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</si>
  <si>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</si>
  <si>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</si>
  <si>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</si>
  <si>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</si>
  <si>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</si>
  <si>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</si>
  <si>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</si>
  <si>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</si>
  <si>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</si>
  <si>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</si>
  <si>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</si>
  <si>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</si>
  <si>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</si>
  <si>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</si>
  <si>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</si>
  <si>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</si>
  <si>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</si>
  <si>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</si>
  <si>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</si>
  <si>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</si>
  <si>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</si>
  <si>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</si>
  <si>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</si>
  <si>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</si>
  <si>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</si>
  <si>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</si>
  <si>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</si>
  <si>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</si>
  <si>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</si>
  <si>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</si>
  <si>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</si>
  <si>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</si>
  <si>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</si>
  <si>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</si>
  <si>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</si>
  <si>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</si>
  <si>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</si>
  <si>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</si>
  <si>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</si>
  <si>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</si>
  <si>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</si>
  <si>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</si>
  <si>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</si>
  <si>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</si>
  <si>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</si>
  <si>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</si>
  <si>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</si>
  <si>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</si>
  <si>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</si>
  <si>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</si>
  <si>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</si>
  <si>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</si>
  <si>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</si>
  <si>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</si>
  <si>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</si>
  <si>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</si>
  <si>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</si>
  <si>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</si>
  <si>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</si>
  <si>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</si>
  <si>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</si>
  <si>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</si>
  <si>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</si>
  <si>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</si>
  <si>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</si>
  <si>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</si>
  <si>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</si>
  <si>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</si>
  <si>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</si>
  <si>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</si>
  <si>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</si>
  <si>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</si>
  <si>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</si>
  <si>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</si>
  <si>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</si>
  <si>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</si>
  <si>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</si>
  <si>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</si>
  <si>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</si>
  <si>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</si>
  <si>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</si>
  <si>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</si>
  <si>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</si>
  <si>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</si>
  <si>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</si>
  <si>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</si>
  <si>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</si>
  <si>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</si>
  <si>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</si>
  <si>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</si>
  <si>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</si>
  <si>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</si>
  <si>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</si>
  <si>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</si>
  <si>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</si>
  <si>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</si>
  <si>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</si>
  <si>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</si>
  <si>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</si>
  <si>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</si>
  <si>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</si>
  <si>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</si>
  <si>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</si>
  <si>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</si>
  <si>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</si>
  <si>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</si>
  <si>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</si>
  <si>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</si>
  <si>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</si>
  <si>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</si>
  <si>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</si>
  <si>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</si>
  <si>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</si>
  <si>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</si>
  <si>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</si>
  <si>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</si>
  <si>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</si>
  <si>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</si>
  <si>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</si>
  <si>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</si>
  <si>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</si>
  <si>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</si>
  <si>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</si>
  <si>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</si>
  <si>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</si>
  <si>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</si>
  <si>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</si>
  <si>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</si>
  <si>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</si>
  <si>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</si>
  <si>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</si>
  <si>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</si>
  <si>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</si>
  <si>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</si>
  <si>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</si>
  <si>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</si>
  <si>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</si>
  <si>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</si>
  <si>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</si>
  <si>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</si>
  <si>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</si>
  <si>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</si>
  <si>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</si>
  <si>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</si>
  <si>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</si>
  <si>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</si>
  <si>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</si>
  <si>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</si>
  <si>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</si>
  <si>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</si>
  <si>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</si>
  <si>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</si>
  <si>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</si>
  <si>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</si>
  <si>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</si>
  <si>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</si>
  <si>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</si>
  <si>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</si>
  <si>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</si>
  <si>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</si>
  <si>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</si>
  <si>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</si>
  <si>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</si>
  <si>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</si>
  <si>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</si>
  <si>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</si>
  <si>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</si>
  <si>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</si>
  <si>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</si>
  <si>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</si>
  <si>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</si>
  <si>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</si>
  <si>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</si>
  <si>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</si>
  <si>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</si>
  <si>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</si>
  <si>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</si>
  <si>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</si>
  <si>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</si>
  <si>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</si>
  <si>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</si>
  <si>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</si>
  <si>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</si>
  <si>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</si>
  <si>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</si>
  <si>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</si>
  <si>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</si>
  <si>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</si>
  <si>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</si>
  <si>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</si>
  <si>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</si>
  <si>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</si>
  <si>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</si>
  <si>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</si>
  <si>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</si>
  <si>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</si>
  <si>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</si>
  <si>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</si>
  <si>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</si>
  <si>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</si>
  <si>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</si>
  <si>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</si>
  <si>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</si>
  <si>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</si>
  <si>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</si>
  <si>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</si>
  <si>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</si>
  <si>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</si>
  <si>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</si>
  <si>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</si>
  <si>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</si>
  <si>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</si>
  <si>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</si>
  <si>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</si>
  <si>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</si>
  <si>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</si>
  <si>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</si>
  <si>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</si>
  <si>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</si>
  <si>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</si>
  <si>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</si>
  <si>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</si>
  <si>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</si>
  <si>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</si>
  <si>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</si>
  <si>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</si>
  <si>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</si>
  <si>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</si>
  <si>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</si>
  <si>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</si>
  <si>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</si>
  <si>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</si>
  <si>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</si>
  <si>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</si>
  <si>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</si>
  <si>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</si>
  <si>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</si>
  <si>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</si>
  <si>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</si>
  <si>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</si>
  <si>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</si>
  <si>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</si>
  <si>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</si>
  <si>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</si>
  <si>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</si>
  <si>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</si>
  <si>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</si>
  <si>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</si>
  <si>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</si>
  <si>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</si>
  <si>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</si>
  <si>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</si>
  <si>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</si>
  <si>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</si>
  <si>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</si>
  <si>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</si>
  <si>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</si>
  <si>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</si>
  <si>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</si>
  <si>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</si>
  <si>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</si>
  <si>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</si>
  <si>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</si>
  <si>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</si>
  <si>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</si>
  <si>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</si>
  <si>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</si>
  <si>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</si>
  <si>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</si>
  <si>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</si>
  <si>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</si>
  <si>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</si>
  <si>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</si>
  <si>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</si>
  <si>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</si>
  <si>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</si>
  <si>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</si>
  <si>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</si>
  <si>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</si>
  <si>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</si>
  <si>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</si>
  <si>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</si>
  <si>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</si>
  <si>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</si>
  <si>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</si>
  <si>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</si>
  <si>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</si>
  <si>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</si>
  <si>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</si>
  <si>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</si>
  <si>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</si>
  <si>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</si>
  <si>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</si>
  <si>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</si>
  <si>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</si>
  <si>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</si>
  <si>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</si>
  <si>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</si>
  <si>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</si>
  <si>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</si>
  <si>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</si>
  <si>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</si>
  <si>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</si>
  <si>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</si>
  <si>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</si>
  <si>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</si>
  <si>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</si>
  <si>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</si>
  <si>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</si>
  <si>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</si>
  <si>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</si>
  <si>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</si>
  <si>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</si>
  <si>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</si>
  <si>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</si>
  <si>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</si>
  <si>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</si>
  <si>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</si>
  <si>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</si>
  <si>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</si>
  <si>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</si>
  <si>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</si>
  <si>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</si>
  <si>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</si>
  <si>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</si>
  <si>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</si>
  <si>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</si>
  <si>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</si>
  <si>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</si>
  <si>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</si>
  <si>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</si>
  <si>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</si>
  <si>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</si>
  <si>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</si>
  <si>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</si>
  <si>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</si>
  <si>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</si>
  <si>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</si>
  <si>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</si>
  <si>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</si>
  <si>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</si>
  <si>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</si>
  <si>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</si>
  <si>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</si>
  <si>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</si>
  <si>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</si>
  <si>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</si>
  <si>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</si>
  <si>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</si>
  <si>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</si>
  <si>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</si>
  <si>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</si>
  <si>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</si>
  <si>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</si>
  <si>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</si>
  <si>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</si>
  <si>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</si>
  <si>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</si>
  <si>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</si>
  <si>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</si>
  <si>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</si>
  <si>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</si>
  <si>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</si>
  <si>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</si>
  <si>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</si>
  <si>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</si>
  <si>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</si>
  <si>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</si>
  <si>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</si>
  <si>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</si>
  <si>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</si>
  <si>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</si>
  <si>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</si>
  <si>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</si>
  <si>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</si>
  <si>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</si>
  <si>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</si>
  <si>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</si>
  <si>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</si>
  <si>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</si>
  <si>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</si>
  <si>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</si>
  <si>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</si>
  <si>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</si>
  <si>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</si>
  <si>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</si>
  <si>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</si>
  <si>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</si>
  <si>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</si>
  <si>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</si>
  <si>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</si>
  <si>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</si>
  <si>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</si>
  <si>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</si>
  <si>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</si>
  <si>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</si>
  <si>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</si>
  <si>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</si>
  <si>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</si>
  <si>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</si>
  <si>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</si>
  <si>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</si>
  <si>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</si>
  <si>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</si>
  <si>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</si>
  <si>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</si>
  <si>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</si>
  <si>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</si>
  <si>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</si>
  <si>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</si>
  <si>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</si>
  <si>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</si>
  <si>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</si>
  <si>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</si>
  <si>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</si>
  <si>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</si>
  <si>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</si>
  <si>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</si>
  <si>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</si>
  <si>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</si>
  <si>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</si>
  <si>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</si>
  <si>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</si>
  <si>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</si>
  <si>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</si>
  <si>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</si>
  <si>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</si>
  <si>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</si>
  <si>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</si>
  <si>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</si>
  <si>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</si>
  <si>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</si>
  <si>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</si>
  <si>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</si>
  <si>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</si>
  <si>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</si>
  <si>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</si>
  <si>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</si>
  <si>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</si>
  <si>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</si>
  <si>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</si>
  <si>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</si>
  <si>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</si>
  <si>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</si>
  <si>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</si>
  <si>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</si>
  <si>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</si>
  <si>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</si>
  <si>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</si>
  <si>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</si>
  <si>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</si>
  <si>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</si>
  <si>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</si>
  <si>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</si>
  <si>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</si>
  <si>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</si>
  <si>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</si>
  <si>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</si>
  <si>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</si>
  <si>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</si>
  <si>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</si>
  <si>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</si>
  <si>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</si>
  <si>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</si>
  <si>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</si>
  <si>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</si>
  <si>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</si>
  <si>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</si>
  <si>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</si>
  <si>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</si>
  <si>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</si>
  <si>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</si>
  <si>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</si>
  <si>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</si>
  <si>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</si>
  <si>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</si>
  <si>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</si>
  <si>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</si>
  <si>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</si>
  <si>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</si>
  <si>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</si>
  <si>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</si>
  <si>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</si>
  <si>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</si>
  <si>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</si>
  <si>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</si>
  <si>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</si>
  <si>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</si>
  <si>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</si>
  <si>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</si>
  <si>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</si>
  <si>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</si>
  <si>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</si>
  <si>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</si>
  <si>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</si>
  <si>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</si>
  <si>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</si>
  <si>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</si>
  <si>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</si>
  <si>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</si>
  <si>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</si>
  <si>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</si>
  <si>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</si>
  <si>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</si>
  <si>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</si>
  <si>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</si>
  <si>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</si>
  <si>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</si>
  <si>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</si>
  <si>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</si>
  <si>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</si>
  <si>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</si>
  <si>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</si>
  <si>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</si>
  <si>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</si>
  <si>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</si>
  <si>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</si>
  <si>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</si>
  <si>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</si>
  <si>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</si>
  <si>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</si>
  <si>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</si>
  <si>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</si>
  <si>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</si>
  <si>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</si>
  <si>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</si>
  <si>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</si>
  <si>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</si>
  <si>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</si>
  <si>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</si>
  <si>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</si>
  <si>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</si>
  <si>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</si>
  <si>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</si>
  <si>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</si>
  <si>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</si>
  <si>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</si>
  <si>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</si>
  <si>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</si>
  <si>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</si>
  <si>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</si>
  <si>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</si>
  <si>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</si>
  <si>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</si>
  <si>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</si>
  <si>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</si>
  <si>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</si>
  <si>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</si>
  <si>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</si>
  <si>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</si>
  <si>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</si>
  <si>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</si>
  <si>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</si>
  <si>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</si>
  <si>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</si>
  <si>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</si>
  <si>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</si>
  <si>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</si>
  <si>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</si>
  <si>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</si>
  <si>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</si>
  <si>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</si>
  <si>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</si>
  <si>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</si>
  <si>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</si>
  <si>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</si>
  <si>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</si>
  <si>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</si>
  <si>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</si>
  <si>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</si>
  <si>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</si>
  <si>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</si>
  <si>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</si>
  <si>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</si>
  <si>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</si>
  <si>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</si>
  <si>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</si>
  <si>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</si>
  <si>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</si>
  <si>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</si>
  <si>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</si>
  <si>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</si>
  <si>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</si>
  <si>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</si>
  <si>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</si>
  <si>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</si>
  <si>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</si>
  <si>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</si>
  <si>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</si>
  <si>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</si>
  <si>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</si>
  <si>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</si>
  <si>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</si>
  <si>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</si>
  <si>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</si>
  <si>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</si>
  <si>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</si>
  <si>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</si>
  <si>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</si>
  <si>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</si>
  <si>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</si>
  <si>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</si>
  <si>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</si>
  <si>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</si>
  <si>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</si>
  <si>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</si>
  <si>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</si>
  <si>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</si>
  <si>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</si>
  <si>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</si>
  <si>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</si>
  <si>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</si>
  <si>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</si>
  <si>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</si>
  <si>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</si>
  <si>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</si>
  <si>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</si>
  <si>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</si>
  <si>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</si>
  <si>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</si>
  <si>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</si>
  <si>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</si>
  <si>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</si>
  <si>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</si>
  <si>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</si>
  <si>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</si>
  <si>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</si>
  <si>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</si>
  <si>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</si>
  <si>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</si>
  <si>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</si>
  <si>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</si>
  <si>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</si>
  <si>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</si>
  <si>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</si>
  <si>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</si>
  <si>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</si>
  <si>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</si>
  <si>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</si>
  <si>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</si>
  <si>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</si>
  <si>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</si>
  <si>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</si>
  <si>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</si>
  <si>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</si>
  <si>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</si>
  <si>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</si>
  <si>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</si>
  <si>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</si>
  <si>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</si>
  <si>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</si>
  <si>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</si>
  <si>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</si>
  <si>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</si>
  <si>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</si>
  <si>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</si>
  <si>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</si>
  <si>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</si>
  <si>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</si>
  <si>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</si>
  <si>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</si>
  <si>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</si>
  <si>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</si>
  <si>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</si>
  <si>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</si>
  <si>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</si>
  <si>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</si>
  <si>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</si>
  <si>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</si>
  <si>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</si>
  <si>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</si>
  <si>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</si>
  <si>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</si>
  <si>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</si>
  <si>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</si>
  <si>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</si>
  <si>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</si>
  <si>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</si>
  <si>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</si>
  <si>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</si>
  <si>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</si>
  <si>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</si>
  <si>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</si>
  <si>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</si>
  <si>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</si>
  <si>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</si>
  <si>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</si>
  <si>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</si>
  <si>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</si>
  <si>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</si>
  <si>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</si>
  <si>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</si>
  <si>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</si>
  <si>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</si>
  <si>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</si>
  <si>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</si>
  <si>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</si>
  <si>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</si>
  <si>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</si>
  <si>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</si>
  <si>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</si>
  <si>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</si>
  <si>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</si>
  <si>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</si>
  <si>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</si>
  <si>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</si>
  <si>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</si>
  <si>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</si>
  <si>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</si>
  <si>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</si>
  <si>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</si>
  <si>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</si>
  <si>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</si>
  <si>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</si>
  <si>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</si>
  <si>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</si>
  <si>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</si>
  <si>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</si>
  <si>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</si>
  <si>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</si>
  <si>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</si>
  <si>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</si>
  <si>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</si>
  <si>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</si>
  <si>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</si>
  <si>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</si>
  <si>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</si>
  <si>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</si>
  <si>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</si>
  <si>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</si>
  <si>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</si>
  <si>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</si>
  <si>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</si>
  <si>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</si>
  <si>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</si>
  <si>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</si>
  <si>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</si>
  <si>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</si>
  <si>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</si>
  <si>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</si>
  <si>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</si>
  <si>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</si>
  <si>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</si>
  <si>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</si>
  <si>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</si>
  <si>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</si>
  <si>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</si>
  <si>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</si>
  <si>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</si>
  <si>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</si>
  <si>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</si>
  <si>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</si>
  <si>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</si>
  <si>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</si>
  <si>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</si>
  <si>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</si>
  <si>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</si>
  <si>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</si>
  <si>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</si>
  <si>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</si>
  <si>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</si>
  <si>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</si>
  <si>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</si>
  <si>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</si>
  <si>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</si>
  <si>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</si>
  <si>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</si>
  <si>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</si>
  <si>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</si>
  <si>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</si>
  <si>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</si>
  <si>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</si>
  <si>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</si>
  <si>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</si>
  <si>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</si>
  <si>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</si>
  <si>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</si>
  <si>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</si>
  <si>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</si>
  <si>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</si>
  <si>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</si>
  <si>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</si>
  <si>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</si>
  <si>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</si>
  <si>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</si>
  <si>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</si>
  <si>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</si>
  <si>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</si>
  <si>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</si>
  <si>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</si>
  <si>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</si>
  <si>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</si>
  <si>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</si>
  <si>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</si>
  <si>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</si>
  <si>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</si>
  <si>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</si>
  <si>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</si>
  <si>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</si>
  <si>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</si>
  <si>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</si>
  <si>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</si>
  <si>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</si>
  <si>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</si>
  <si>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</si>
  <si>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</si>
  <si>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</si>
  <si>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</si>
  <si>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</si>
  <si>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</si>
  <si>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</si>
  <si>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</si>
  <si>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</si>
  <si>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</si>
  <si>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</si>
  <si>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</si>
  <si>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</si>
  <si>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</si>
  <si>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</si>
  <si>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</si>
  <si>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</si>
  <si>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</si>
  <si>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</si>
  <si>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</si>
  <si>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</si>
  <si>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</si>
  <si>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</si>
  <si>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</si>
  <si>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</si>
  <si>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</si>
  <si>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</si>
  <si>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</si>
  <si>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</si>
  <si>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</si>
  <si>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</si>
  <si>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</si>
  <si>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</si>
  <si>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</si>
  <si>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</si>
  <si>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</si>
  <si>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</si>
  <si>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</si>
  <si>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</si>
  <si>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</si>
  <si>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</si>
  <si>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</si>
  <si>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</si>
  <si>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</si>
  <si>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</si>
  <si>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</si>
  <si>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</si>
  <si>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</si>
  <si>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</si>
  <si>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</si>
  <si>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</si>
  <si>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</si>
  <si>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</si>
  <si>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</si>
  <si>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</si>
  <si>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</si>
  <si>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</si>
  <si>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</si>
  <si>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</si>
  <si>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</si>
  <si>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</si>
  <si>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</si>
  <si>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</si>
  <si>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</si>
  <si>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</si>
  <si>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</si>
  <si>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</si>
  <si>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</si>
  <si>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</si>
  <si>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</si>
  <si>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</si>
  <si>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</si>
  <si>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</si>
  <si>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</si>
  <si>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</si>
  <si>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</si>
  <si>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</si>
  <si>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</si>
  <si>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</si>
  <si>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</si>
  <si>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</si>
  <si>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</si>
  <si>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</si>
  <si>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</si>
  <si>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</si>
  <si>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</si>
  <si>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</si>
  <si>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</si>
  <si>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</si>
  <si>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</si>
  <si>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</si>
  <si>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</si>
  <si>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</si>
  <si>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</si>
  <si>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</si>
  <si>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</si>
  <si>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</si>
  <si>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</si>
  <si>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</si>
  <si>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</si>
  <si>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</si>
  <si>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</si>
  <si>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</si>
  <si>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</si>
  <si>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</si>
  <si>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</si>
  <si>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</si>
  <si>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</si>
  <si>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</si>
  <si>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</si>
  <si>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</si>
  <si>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</si>
  <si>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</si>
  <si>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</si>
  <si>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</si>
  <si>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</si>
  <si>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</si>
  <si>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</si>
  <si>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</si>
  <si>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</si>
  <si>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</si>
  <si>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</si>
  <si>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</si>
  <si>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</si>
  <si>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</si>
  <si>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</si>
  <si>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</si>
  <si>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</si>
  <si>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</si>
  <si>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</si>
  <si>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</si>
  <si>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</si>
  <si>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</si>
  <si>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</si>
  <si>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</si>
  <si>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</si>
  <si>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</si>
  <si>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</si>
  <si>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</si>
  <si>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</si>
  <si>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</si>
  <si>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</si>
  <si>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</si>
  <si>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</si>
  <si>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</si>
  <si>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</si>
  <si>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</si>
  <si>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</si>
  <si>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</si>
  <si>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</si>
  <si>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</si>
  <si>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</si>
  <si>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</si>
  <si>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</si>
  <si>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</si>
  <si>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</si>
  <si>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</si>
  <si>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</si>
  <si>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</si>
  <si>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</si>
  <si>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</si>
  <si>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</si>
  <si>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</si>
  <si>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</si>
  <si>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</si>
  <si>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</si>
  <si>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</si>
  <si>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</si>
  <si>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</si>
  <si>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</si>
  <si>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</si>
  <si>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</si>
  <si>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</si>
  <si>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</si>
  <si>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</si>
  <si>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</si>
  <si>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</si>
  <si>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</si>
  <si>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</si>
  <si>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</si>
  <si>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</si>
  <si>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</si>
  <si>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</si>
  <si>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</si>
  <si>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</si>
  <si>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</si>
  <si>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</si>
  <si>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</si>
  <si>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</si>
  <si>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</si>
  <si>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</si>
  <si>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</si>
  <si>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</si>
  <si>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</si>
  <si>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</si>
  <si>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</si>
  <si>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</si>
  <si>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</si>
  <si>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</si>
  <si>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</si>
  <si>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</si>
  <si>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</si>
  <si>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</si>
  <si>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</si>
  <si>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</si>
  <si>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</si>
  <si>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</si>
  <si>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</si>
  <si>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</si>
  <si>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</si>
  <si>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</si>
  <si>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</si>
  <si>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</si>
  <si>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</si>
  <si>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</si>
  <si>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</si>
  <si>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</si>
  <si>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</si>
  <si>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</si>
  <si>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</si>
  <si>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</si>
  <si>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</si>
  <si>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</si>
  <si>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</si>
  <si>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</si>
  <si>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</si>
  <si>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</si>
  <si>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</si>
  <si>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</si>
  <si>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</si>
  <si>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</si>
  <si>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</si>
  <si>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</si>
  <si>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</si>
  <si>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</si>
  <si>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</si>
  <si>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</si>
  <si>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</si>
  <si>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</si>
  <si>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</si>
  <si>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</si>
  <si>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</si>
  <si>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</si>
  <si>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</si>
  <si>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</si>
  <si>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</si>
  <si>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</si>
  <si>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</si>
  <si>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</si>
  <si>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</si>
  <si>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</si>
  <si>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</si>
  <si>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</si>
  <si>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</si>
  <si>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</si>
  <si>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</si>
  <si>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</si>
  <si>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</si>
  <si>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</si>
  <si>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</si>
  <si>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</si>
  <si>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</si>
  <si>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</si>
  <si>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</si>
  <si>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</si>
  <si>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</si>
  <si>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</si>
  <si>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</si>
  <si>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</si>
  <si>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</si>
  <si>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</si>
  <si>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</si>
  <si>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</si>
  <si>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</si>
  <si>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</si>
  <si>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</si>
  <si>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</si>
  <si>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</si>
  <si>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</si>
  <si>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</si>
  <si>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</si>
  <si>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</si>
  <si>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</si>
  <si>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</si>
  <si>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</si>
  <si>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</si>
  <si>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</si>
  <si>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</si>
  <si>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</si>
  <si>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</si>
  <si>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</si>
  <si>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</si>
  <si>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</si>
  <si>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</si>
  <si>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</si>
  <si>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</si>
  <si>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</si>
  <si>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</si>
  <si>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</si>
  <si>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</si>
  <si>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</si>
  <si>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</si>
  <si>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</si>
  <si>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</si>
  <si>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</si>
  <si>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</si>
  <si>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</si>
  <si>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</si>
  <si>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</si>
  <si>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</si>
  <si>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</si>
  <si>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</si>
  <si>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</si>
  <si>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</si>
  <si>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</si>
  <si>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</si>
  <si>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</si>
  <si>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</si>
  <si>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</si>
  <si>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</si>
  <si>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</si>
  <si>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</si>
  <si>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</si>
  <si>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</si>
  <si>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</si>
  <si>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</si>
  <si>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</si>
  <si>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</si>
  <si>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</si>
  <si>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</si>
  <si>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</si>
  <si>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</si>
  <si>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</si>
  <si>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</si>
  <si>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</si>
  <si>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</si>
  <si>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</si>
  <si>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</si>
  <si>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</si>
  <si>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</si>
  <si>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</si>
  <si>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</si>
  <si>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</si>
  <si>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</si>
  <si>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</si>
  <si>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</si>
  <si>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</si>
  <si>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</si>
  <si>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</si>
  <si>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</si>
  <si>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</si>
  <si>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</si>
  <si>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</si>
  <si>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</si>
  <si>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</si>
  <si>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</si>
  <si>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</si>
  <si>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</si>
  <si>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</si>
  <si>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</si>
  <si>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</si>
  <si>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</si>
  <si>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</si>
  <si>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</si>
  <si>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</si>
  <si>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</si>
  <si>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</si>
  <si>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</si>
  <si>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</si>
  <si>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</si>
  <si>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</si>
  <si>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</si>
  <si>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</si>
  <si>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</si>
  <si>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</si>
  <si>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</si>
  <si>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</si>
  <si>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</si>
  <si>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</si>
  <si>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</si>
  <si>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</si>
  <si>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</si>
  <si>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</si>
  <si>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</si>
  <si>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</si>
  <si>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</si>
  <si>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</si>
  <si>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</si>
  <si>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</si>
  <si>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</si>
  <si>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</si>
  <si>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</si>
  <si>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</si>
  <si>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</si>
  <si>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</si>
  <si>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</si>
  <si>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</si>
  <si>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</si>
  <si>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</si>
  <si>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</si>
  <si>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</si>
  <si>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</si>
  <si>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</si>
  <si>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</si>
  <si>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</si>
  <si>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</si>
  <si>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</si>
  <si>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</si>
  <si>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</si>
  <si>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</si>
  <si>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</si>
  <si>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</si>
  <si>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</si>
  <si>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</si>
  <si>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</si>
  <si>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</si>
  <si>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</si>
  <si>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</si>
  <si>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</si>
  <si>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</si>
  <si>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</si>
  <si>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</si>
  <si>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</si>
  <si>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</si>
  <si>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</si>
  <si>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</si>
  <si>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</si>
  <si>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</si>
  <si>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</si>
  <si>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</si>
  <si>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</si>
  <si>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</si>
  <si>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</si>
  <si>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</si>
  <si>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</si>
  <si>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</si>
  <si>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</si>
  <si>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</si>
  <si>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</si>
  <si>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</si>
  <si>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</si>
  <si>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</si>
  <si>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</si>
  <si>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</si>
  <si>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</si>
  <si>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</si>
  <si>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</si>
  <si>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</si>
  <si>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</si>
  <si>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</si>
  <si>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</si>
  <si>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</si>
  <si>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</si>
  <si>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</si>
  <si>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</si>
  <si>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</si>
  <si>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</si>
  <si>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</si>
  <si>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</si>
  <si>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</si>
  <si>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</si>
  <si>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</si>
  <si>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</si>
  <si>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</si>
  <si>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</si>
  <si>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</si>
  <si>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</si>
  <si>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</si>
  <si>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</si>
  <si>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</si>
  <si>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</si>
  <si>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</si>
  <si>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</si>
  <si>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</si>
  <si>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</si>
  <si>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</si>
  <si>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</si>
  <si>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</si>
  <si>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</si>
  <si>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</si>
  <si>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</si>
  <si>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</si>
  <si>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</si>
  <si>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</si>
  <si>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</si>
  <si>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</si>
  <si>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</si>
  <si>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</si>
  <si>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</si>
  <si>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</si>
  <si>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</si>
  <si>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</si>
  <si>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</si>
  <si>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</si>
  <si>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</si>
  <si>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</si>
  <si>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</si>
  <si>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</si>
  <si>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</si>
  <si>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</si>
  <si>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</si>
  <si>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</si>
  <si>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</si>
  <si>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</si>
  <si>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</si>
  <si>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</si>
  <si>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</si>
  <si>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</si>
  <si>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</si>
  <si>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</si>
  <si>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</si>
  <si>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</si>
  <si>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</si>
  <si>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</si>
  <si>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</si>
  <si>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</si>
  <si>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</si>
  <si>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</si>
  <si>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</si>
  <si>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</si>
  <si>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</si>
  <si>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</si>
  <si>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</si>
  <si>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</si>
  <si>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</si>
  <si>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</si>
  <si>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</si>
  <si>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</si>
  <si>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</si>
  <si>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</si>
  <si>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</si>
  <si>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</si>
  <si>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</si>
  <si>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</si>
  <si>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</si>
  <si>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</si>
  <si>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</si>
  <si>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</si>
  <si>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</si>
  <si>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</si>
  <si>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</si>
  <si>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</si>
  <si>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</si>
  <si>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</si>
  <si>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</si>
  <si>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</si>
  <si>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</si>
  <si>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</si>
  <si>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</si>
  <si>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</si>
  <si>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</si>
  <si>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</si>
  <si>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</si>
  <si>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</si>
  <si>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</si>
  <si>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</si>
  <si>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</si>
  <si>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</si>
  <si>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</si>
  <si>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</si>
  <si>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</si>
  <si>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</si>
  <si>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</si>
  <si>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</si>
  <si>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</si>
  <si>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</si>
  <si>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</si>
  <si>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</si>
  <si>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</si>
  <si>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</si>
  <si>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</si>
  <si>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</si>
  <si>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</si>
  <si>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</si>
  <si>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</si>
  <si>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</si>
  <si>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</si>
  <si>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</si>
  <si>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</si>
  <si>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</si>
  <si>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</si>
  <si>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</si>
  <si>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</si>
  <si>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</si>
  <si>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</si>
  <si>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</si>
  <si>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</si>
  <si>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</si>
  <si>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</si>
  <si>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</si>
  <si>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</si>
  <si>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</si>
  <si>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</si>
  <si>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</si>
  <si>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</si>
  <si>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</si>
  <si>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</si>
  <si>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</si>
  <si>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</si>
  <si>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</si>
  <si>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</si>
  <si>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</si>
  <si>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</si>
  <si>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</si>
  <si>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</si>
  <si>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</si>
  <si>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</si>
  <si>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</si>
  <si>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</si>
  <si>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</si>
  <si>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</si>
  <si>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</si>
  <si>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</si>
  <si>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</si>
  <si>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</si>
  <si>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</si>
  <si>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</si>
  <si>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</si>
  <si>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</si>
  <si>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</si>
  <si>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</si>
  <si>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</si>
  <si>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</si>
  <si>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</si>
  <si>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</si>
  <si>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</si>
  <si>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</si>
  <si>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</si>
  <si>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</si>
  <si>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</si>
  <si>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</si>
  <si>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</si>
  <si>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</si>
  <si>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</si>
  <si>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</si>
  <si>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</si>
  <si>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</si>
  <si>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</si>
  <si>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</si>
  <si>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</si>
  <si>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</si>
  <si>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</si>
  <si>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</si>
  <si>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</si>
  <si>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</si>
  <si>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</si>
  <si>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</si>
  <si>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</si>
  <si>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</si>
  <si>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</si>
  <si>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</si>
  <si>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</si>
  <si>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</si>
  <si>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</si>
  <si>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</si>
  <si>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</si>
  <si>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</si>
  <si>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</si>
  <si>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</si>
  <si>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</si>
  <si>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</si>
  <si>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</si>
  <si>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</si>
  <si>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</si>
  <si>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</si>
  <si>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</si>
  <si>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</si>
  <si>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</si>
  <si>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</si>
  <si>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</si>
  <si>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</si>
  <si>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</si>
  <si>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</si>
  <si>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</si>
  <si>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</si>
  <si>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</si>
  <si>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</si>
  <si>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</si>
  <si>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</si>
  <si>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</si>
  <si>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</si>
  <si>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</si>
  <si>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</si>
  <si>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</si>
  <si>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</si>
  <si>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</si>
  <si>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</si>
  <si>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</si>
  <si>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</si>
  <si>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</si>
  <si>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</si>
  <si>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</si>
  <si>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</si>
  <si>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</si>
  <si>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</si>
  <si>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</si>
  <si>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</si>
  <si>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</si>
  <si>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</si>
  <si>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</si>
  <si>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</si>
  <si>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</si>
  <si>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</si>
  <si>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</si>
  <si>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</si>
  <si>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</si>
  <si>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</si>
  <si>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</si>
  <si>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</si>
  <si>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</si>
  <si>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</si>
  <si>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</si>
  <si>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</si>
  <si>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</si>
  <si>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</si>
  <si>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</si>
  <si>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</si>
  <si>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</si>
  <si>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</si>
  <si>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</si>
  <si>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</si>
  <si>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</si>
  <si>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</si>
  <si>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</si>
  <si>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</si>
  <si>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</si>
  <si>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</si>
  <si>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</si>
  <si>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</si>
  <si>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</si>
  <si>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</si>
  <si>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</si>
  <si>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</si>
  <si>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</si>
  <si>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</si>
  <si>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</si>
  <si>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</si>
  <si>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</si>
  <si>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</si>
  <si>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</si>
  <si>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</si>
  <si>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</si>
  <si>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</si>
  <si>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</si>
  <si>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</si>
  <si>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</si>
  <si>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</si>
  <si>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</si>
  <si>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</si>
  <si>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</si>
  <si>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</si>
  <si>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</si>
  <si>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</si>
  <si>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</si>
  <si>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</si>
  <si>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</si>
  <si>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</si>
  <si>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</si>
  <si>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</si>
  <si>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</si>
  <si>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</si>
  <si>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</si>
  <si>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</si>
  <si>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</si>
  <si>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</si>
  <si>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</si>
  <si>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</si>
  <si>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</si>
  <si>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</si>
  <si>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</si>
  <si>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</si>
  <si>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</si>
  <si>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</si>
  <si>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</si>
  <si>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</si>
  <si>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</si>
  <si>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</si>
  <si>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</si>
  <si>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</si>
  <si>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</si>
  <si>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</si>
  <si>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</si>
  <si>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</si>
  <si>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</si>
  <si>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</si>
  <si>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</si>
  <si>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</si>
  <si>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</si>
  <si>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</si>
  <si>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</si>
  <si>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</si>
  <si>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</si>
  <si>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</si>
  <si>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</si>
  <si>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</si>
  <si>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</si>
  <si>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</si>
  <si>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</si>
  <si>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</si>
  <si>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</si>
  <si>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</si>
  <si>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</si>
  <si>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</si>
  <si>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</si>
  <si>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</si>
  <si>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</si>
  <si>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</si>
  <si>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</si>
  <si>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</si>
  <si>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</si>
  <si>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</si>
  <si>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</si>
  <si>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</si>
  <si>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</si>
  <si>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</si>
  <si>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</si>
  <si>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</si>
  <si>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</si>
  <si>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</si>
  <si>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</si>
  <si>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</si>
  <si>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</si>
  <si>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</si>
  <si>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</si>
  <si>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</si>
  <si>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</si>
  <si>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</si>
  <si>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</si>
  <si>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</si>
  <si>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</si>
  <si>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</si>
  <si>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</si>
  <si>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</si>
  <si>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</si>
  <si>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</si>
  <si>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</si>
  <si>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</si>
  <si>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</si>
  <si>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</si>
  <si>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</si>
  <si>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</si>
  <si>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</si>
  <si>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</si>
  <si>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</si>
  <si>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</si>
  <si>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</si>
  <si>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</si>
  <si>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</si>
  <si>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</si>
  <si>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</si>
  <si>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</si>
  <si>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</si>
  <si>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</si>
  <si>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</si>
  <si>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</si>
  <si>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</si>
  <si>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</si>
  <si>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</si>
  <si>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</si>
  <si>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</si>
  <si>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</si>
  <si>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</si>
  <si>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</si>
  <si>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</si>
  <si>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</si>
  <si>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</si>
  <si>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</si>
  <si>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</si>
  <si>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</si>
  <si>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</si>
  <si>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</si>
  <si>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</si>
  <si>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</si>
  <si>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</si>
  <si>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</si>
  <si>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</si>
  <si>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</si>
  <si>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</si>
  <si>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</si>
  <si>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</si>
  <si>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</si>
  <si>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</si>
  <si>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</si>
  <si>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</si>
  <si>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</si>
  <si>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</si>
  <si>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</si>
  <si>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</si>
  <si>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</si>
  <si>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</si>
  <si>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</si>
  <si>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</si>
  <si>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</si>
  <si>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</si>
  <si>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</si>
  <si>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</si>
  <si>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</si>
  <si>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</si>
  <si>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</si>
  <si>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</si>
  <si>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</si>
  <si>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</si>
  <si>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</si>
  <si>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</si>
  <si>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</si>
  <si>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</si>
  <si>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</si>
  <si>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</si>
  <si>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</si>
  <si>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</si>
  <si>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</si>
  <si>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</si>
  <si>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</si>
  <si>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</si>
  <si>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</si>
  <si>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</si>
  <si>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</si>
  <si>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</si>
  <si>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</si>
  <si>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</si>
  <si>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</si>
  <si>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</si>
  <si>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</si>
  <si>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</si>
  <si>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</si>
  <si>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</si>
  <si>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</si>
  <si>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</si>
  <si>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</si>
  <si>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</si>
  <si>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</si>
  <si>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</si>
  <si>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</si>
  <si>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</si>
  <si>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</si>
  <si>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</si>
  <si>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</si>
  <si>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</si>
  <si>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</si>
  <si>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</si>
  <si>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</si>
  <si>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</si>
  <si>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</si>
  <si>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</si>
  <si>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</si>
  <si>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</si>
  <si>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</si>
  <si>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</si>
  <si>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</si>
  <si>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</si>
  <si>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</si>
  <si>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</si>
  <si>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</si>
  <si>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</si>
  <si>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</si>
  <si>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</si>
  <si>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</si>
  <si>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</si>
  <si>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</si>
  <si>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</si>
  <si>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</si>
  <si>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</si>
  <si>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</si>
  <si>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</si>
  <si>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</si>
  <si>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</si>
  <si>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</si>
  <si>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</si>
  <si>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</si>
  <si>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</si>
  <si>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</si>
  <si>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</si>
  <si>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</si>
  <si>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</si>
  <si>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</si>
  <si>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</si>
  <si>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</si>
  <si>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</si>
  <si>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</si>
  <si>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</si>
  <si>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</si>
  <si>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</si>
  <si>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</si>
  <si>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</si>
  <si>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</si>
  <si>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</si>
  <si>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</si>
  <si>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</si>
  <si>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</si>
  <si>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</si>
  <si>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</si>
  <si>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</si>
  <si>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</si>
  <si>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</si>
  <si>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</si>
  <si>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</si>
  <si>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</si>
  <si>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</si>
  <si>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</si>
  <si>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</si>
  <si>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</si>
  <si>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</si>
  <si>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</si>
  <si>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</si>
  <si>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</si>
  <si>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</si>
  <si>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</si>
  <si>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</si>
  <si>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</si>
  <si>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</si>
  <si>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</si>
  <si>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</si>
  <si>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</si>
  <si>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</si>
  <si>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</si>
  <si>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</si>
  <si>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</si>
  <si>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</si>
  <si>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</si>
  <si>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</si>
  <si>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</si>
  <si>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</si>
  <si>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</si>
  <si>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</si>
  <si>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</si>
  <si>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</si>
  <si>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</si>
  <si>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</si>
  <si>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</si>
  <si>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</si>
  <si>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</si>
  <si>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</si>
  <si>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</si>
  <si>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</si>
  <si>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</si>
  <si>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</si>
  <si>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</si>
  <si>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</si>
  <si>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</si>
  <si>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</si>
  <si>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</si>
  <si>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</si>
  <si>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</si>
  <si>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</si>
  <si>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</si>
  <si>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</si>
  <si>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</si>
  <si>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</si>
  <si>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</si>
  <si>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</si>
  <si>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</si>
  <si>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</si>
  <si>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</si>
  <si>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</si>
  <si>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</si>
  <si>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</si>
  <si>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</si>
  <si>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</si>
  <si>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</si>
  <si>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</si>
  <si>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</si>
  <si>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</si>
  <si>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</si>
  <si>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</si>
  <si>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</si>
  <si>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</si>
  <si>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</si>
  <si>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</si>
  <si>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</si>
  <si>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</si>
  <si>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</si>
  <si>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</si>
  <si>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</si>
  <si>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</si>
  <si>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</si>
  <si>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</si>
  <si>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</si>
  <si>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</si>
  <si>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</si>
  <si>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</si>
  <si>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</si>
  <si>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</si>
  <si>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</si>
  <si>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</si>
  <si>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</si>
  <si>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</si>
  <si>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</si>
  <si>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</si>
  <si>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</si>
  <si>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</si>
  <si>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</si>
  <si>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</si>
  <si>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</si>
  <si>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</si>
  <si>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</si>
  <si>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</si>
  <si>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</si>
  <si>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</si>
  <si>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</si>
  <si>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</si>
  <si>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</si>
  <si>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</si>
  <si>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</si>
  <si>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</si>
  <si>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</si>
  <si>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</si>
  <si>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</si>
  <si>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</si>
  <si>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</si>
  <si>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</si>
  <si>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</si>
  <si>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</si>
  <si>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</si>
  <si>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</si>
  <si>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</si>
  <si>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</si>
  <si>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</si>
  <si>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</si>
  <si>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</si>
  <si>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</si>
  <si>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</si>
  <si>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</si>
  <si>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</si>
  <si>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</si>
  <si>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</si>
  <si>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</si>
  <si>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</si>
  <si>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</si>
  <si>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</si>
  <si>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</si>
  <si>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</si>
  <si>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</si>
  <si>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</si>
  <si>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</si>
  <si>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</si>
  <si>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</si>
  <si>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</si>
  <si>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</si>
  <si>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</si>
  <si>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</si>
  <si>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</si>
  <si>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</si>
  <si>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</si>
  <si>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</si>
  <si>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</si>
  <si>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</si>
  <si>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</si>
  <si>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</si>
  <si>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</si>
  <si>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</si>
  <si>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</si>
  <si>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</si>
  <si>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</si>
  <si>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</si>
  <si>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</si>
  <si>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</si>
  <si>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</si>
  <si>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</si>
  <si>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</si>
  <si>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</si>
  <si>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</si>
  <si>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</si>
  <si>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</si>
  <si>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</si>
  <si>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</si>
  <si>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</si>
  <si>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</si>
  <si>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</si>
  <si>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</si>
  <si>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</si>
  <si>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</si>
  <si>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</si>
  <si>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</si>
  <si>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</si>
  <si>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</si>
  <si>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</si>
  <si>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</si>
  <si>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</si>
  <si>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</si>
  <si>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</si>
  <si>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</si>
  <si>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</si>
  <si>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</si>
  <si>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</si>
  <si>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</si>
  <si>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</si>
  <si>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</si>
  <si>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</si>
  <si>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</si>
  <si>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</si>
  <si>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</si>
  <si>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</si>
  <si>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</si>
  <si>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</si>
  <si>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</si>
  <si>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</si>
  <si>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</si>
  <si>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</si>
  <si>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</si>
  <si>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</si>
  <si>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</si>
  <si>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</si>
  <si>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</si>
  <si>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</si>
  <si>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</si>
  <si>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</si>
  <si>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</si>
  <si>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</si>
  <si>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</si>
  <si>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</si>
  <si>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</si>
  <si>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</si>
  <si>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</si>
  <si>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</si>
  <si>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</si>
  <si>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</si>
  <si>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</si>
  <si>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</si>
  <si>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</si>
  <si>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</si>
  <si>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</si>
  <si>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</si>
  <si>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</si>
  <si>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</si>
  <si>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</si>
  <si>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</si>
  <si>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</si>
  <si>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</si>
  <si>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</si>
  <si>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</si>
  <si>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</si>
  <si>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</si>
  <si>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</si>
  <si>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</si>
  <si>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</si>
  <si>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</si>
  <si>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</si>
  <si>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</si>
  <si>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</si>
  <si>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</si>
  <si>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</si>
  <si>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</si>
  <si>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</si>
  <si>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</si>
  <si>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</si>
  <si>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</si>
  <si>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</si>
  <si>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</si>
  <si>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</si>
  <si>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</si>
  <si>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</si>
  <si>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</si>
  <si>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</si>
  <si>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</si>
  <si>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</si>
  <si>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</si>
  <si>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</si>
  <si>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</si>
  <si>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</si>
  <si>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</si>
  <si>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</si>
  <si>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</si>
  <si>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</si>
  <si>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</si>
  <si>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</si>
  <si>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</si>
  <si>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</si>
  <si>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</si>
  <si>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</si>
  <si>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</si>
  <si>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</si>
  <si>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</si>
  <si>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</si>
  <si>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</si>
  <si>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</si>
  <si>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</si>
  <si>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</si>
  <si>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</si>
  <si>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</si>
  <si>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</si>
  <si>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</si>
  <si>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</si>
  <si>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</si>
  <si>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</si>
  <si>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</si>
  <si>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</si>
  <si>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</si>
  <si>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</si>
  <si>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</si>
  <si>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</si>
  <si>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</si>
  <si>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</si>
  <si>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</si>
  <si>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</si>
  <si>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</si>
  <si>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</si>
  <si>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</si>
  <si>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</si>
  <si>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</si>
  <si>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</si>
  <si>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</si>
  <si>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</si>
  <si>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</si>
  <si>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</si>
  <si>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</si>
  <si>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</si>
  <si>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</si>
  <si>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</si>
  <si>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</si>
  <si>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</si>
  <si>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</si>
  <si>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</si>
  <si>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</si>
  <si>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</si>
  <si>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</si>
  <si>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</si>
  <si>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</si>
  <si>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</si>
  <si>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</si>
  <si>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</si>
  <si>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</si>
  <si>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</si>
  <si>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</si>
  <si>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</si>
  <si>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</si>
  <si>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</si>
  <si>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</si>
  <si>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</si>
  <si>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</si>
  <si>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</si>
  <si>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</si>
  <si>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</si>
  <si>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</si>
  <si>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</si>
  <si>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</si>
  <si>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</si>
  <si>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</si>
  <si>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</si>
  <si>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</si>
  <si>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</si>
  <si>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</si>
  <si>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</si>
  <si>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</si>
  <si>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</si>
  <si>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</si>
  <si>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</si>
  <si>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</si>
  <si>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</si>
  <si>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</si>
  <si>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</si>
  <si>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</si>
  <si>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</si>
  <si>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</si>
  <si>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</si>
  <si>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</si>
  <si>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</si>
  <si>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</si>
  <si>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</si>
  <si>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</si>
  <si>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</si>
  <si>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</si>
  <si>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</si>
  <si>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</si>
  <si>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</si>
  <si>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</si>
  <si>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</si>
  <si>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</si>
  <si>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</si>
  <si>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</si>
  <si>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</si>
  <si>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</si>
  <si>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</si>
  <si>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</si>
  <si>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</si>
  <si>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</si>
  <si>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</si>
  <si>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</si>
  <si>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</si>
  <si>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</si>
  <si>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</si>
  <si>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</si>
  <si>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</si>
  <si>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</si>
  <si>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</si>
  <si>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</si>
  <si>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</si>
  <si>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</si>
  <si>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</si>
  <si>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</si>
  <si>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</si>
  <si>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</si>
  <si>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</si>
  <si>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</si>
  <si>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</si>
  <si>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</si>
  <si>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</si>
  <si>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</si>
  <si>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</si>
  <si>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</si>
  <si>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</si>
  <si>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</si>
  <si>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</si>
  <si>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</si>
  <si>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</si>
  <si>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</si>
  <si>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</si>
  <si>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</si>
  <si>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</si>
  <si>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</si>
  <si>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</si>
  <si>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</si>
  <si>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</si>
  <si>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</si>
  <si>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</si>
  <si>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</si>
  <si>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</si>
  <si>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</si>
  <si>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</si>
  <si>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</si>
  <si>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</si>
  <si>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</si>
  <si>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</si>
  <si>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</si>
  <si>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</si>
  <si>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</si>
  <si>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</si>
  <si>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</si>
  <si>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</si>
  <si>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</si>
  <si>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</si>
  <si>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</si>
  <si>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</si>
  <si>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</si>
  <si>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</si>
  <si>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</si>
  <si>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</si>
  <si>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</si>
  <si>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</si>
  <si>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</si>
  <si>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</si>
  <si>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</si>
  <si>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</si>
  <si>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</si>
  <si>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</si>
  <si>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</si>
  <si>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</si>
  <si>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</si>
  <si>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</si>
  <si>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</si>
  <si>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</si>
  <si>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</si>
  <si>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</si>
  <si>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</si>
  <si>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</si>
  <si>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</si>
  <si>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</si>
  <si>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</si>
  <si>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</si>
  <si>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</si>
  <si>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</si>
  <si>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</si>
  <si>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</si>
  <si>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</si>
  <si>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</si>
  <si>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</si>
  <si>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</si>
  <si>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</si>
  <si>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</si>
  <si>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</si>
  <si>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</si>
  <si>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</si>
  <si>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</si>
  <si>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</si>
  <si>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</si>
  <si>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</si>
  <si>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</si>
  <si>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</si>
  <si>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</si>
  <si>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</si>
  <si>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</si>
  <si>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</si>
  <si>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</si>
  <si>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</si>
  <si>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</si>
  <si>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</si>
  <si>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</si>
  <si>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</si>
  <si>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</si>
  <si>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</si>
  <si>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</si>
  <si>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</si>
  <si>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</si>
  <si>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</si>
  <si>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</si>
  <si>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</si>
  <si>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</si>
  <si>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</si>
  <si>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</si>
  <si>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</si>
  <si>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</si>
  <si>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</si>
  <si>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</si>
  <si>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</si>
  <si>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</si>
  <si>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</si>
  <si>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</si>
  <si>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</si>
  <si>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</si>
  <si>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</si>
  <si>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</si>
  <si>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</si>
  <si>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</si>
  <si>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</si>
  <si>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</si>
  <si>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</si>
  <si>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</si>
  <si>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</si>
  <si>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</si>
  <si>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</si>
  <si>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</si>
  <si>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</si>
  <si>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</si>
  <si>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</si>
  <si>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</si>
  <si>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</si>
  <si>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</si>
  <si>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</si>
  <si>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</si>
  <si>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</si>
  <si>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</si>
  <si>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</si>
  <si>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</si>
  <si>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</si>
  <si>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</si>
  <si>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</si>
  <si>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</si>
  <si>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</si>
  <si>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</si>
  <si>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</si>
  <si>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</si>
  <si>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</si>
  <si>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</si>
  <si>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</si>
  <si>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</si>
  <si>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</si>
  <si>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</si>
  <si>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</si>
  <si>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</si>
  <si>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</si>
  <si>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</si>
  <si>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</si>
  <si>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</si>
  <si>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</si>
  <si>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</si>
  <si>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</si>
  <si>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</si>
  <si>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</si>
  <si>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</si>
  <si>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</si>
  <si>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</si>
  <si>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</si>
  <si>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</si>
  <si>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</si>
  <si>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</si>
  <si>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</si>
  <si>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</si>
  <si>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</si>
  <si>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</si>
  <si>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</si>
  <si>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</si>
  <si>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</si>
  <si>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</si>
  <si>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</si>
  <si>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</si>
  <si>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</si>
  <si>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</si>
  <si>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</si>
  <si>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</si>
  <si>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</si>
  <si>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</si>
  <si>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</si>
  <si>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</si>
  <si>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</si>
  <si>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</si>
  <si>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</si>
  <si>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</si>
  <si>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</si>
  <si>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</si>
  <si>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</si>
  <si>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</si>
  <si>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</si>
  <si>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</si>
  <si>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</si>
  <si>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</si>
  <si>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</si>
  <si>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</si>
  <si>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</si>
  <si>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</si>
  <si>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</si>
  <si>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</si>
  <si>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</si>
  <si>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</si>
  <si>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</si>
  <si>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</si>
  <si>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</si>
  <si>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</si>
  <si>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</si>
  <si>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</si>
  <si>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</si>
  <si>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</si>
  <si>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</si>
  <si>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</si>
  <si>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</si>
  <si>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</si>
  <si>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</si>
  <si>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</si>
  <si>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</si>
  <si>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</si>
  <si>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</si>
  <si>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</si>
  <si>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</si>
  <si>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</si>
  <si>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</si>
  <si>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</si>
  <si>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</si>
  <si>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</si>
  <si>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</si>
  <si>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</si>
  <si>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</si>
  <si>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</si>
  <si>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</si>
  <si>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</si>
  <si>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</si>
  <si>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</si>
  <si>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</si>
  <si>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</si>
  <si>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</si>
  <si>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</si>
  <si>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</si>
  <si>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</si>
  <si>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</si>
  <si>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</si>
  <si>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</si>
  <si>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</si>
  <si>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</si>
  <si>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</si>
  <si>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</si>
  <si>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</si>
  <si>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</si>
  <si>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</si>
  <si>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</si>
  <si>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</si>
  <si>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</si>
  <si>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</si>
  <si>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</si>
  <si>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</si>
  <si>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</si>
  <si>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</si>
  <si>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</si>
  <si>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</si>
  <si>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</si>
  <si>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</si>
  <si>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</si>
  <si>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</si>
  <si>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</si>
  <si>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</si>
  <si>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</si>
  <si>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</si>
  <si>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</si>
  <si>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</si>
  <si>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</si>
  <si>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</si>
  <si>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</si>
  <si>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</si>
  <si>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</si>
  <si>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</si>
  <si>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</si>
  <si>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</si>
  <si>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</si>
  <si>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</si>
  <si>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</si>
  <si>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</si>
  <si>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</si>
  <si>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</si>
  <si>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</si>
  <si>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</si>
  <si>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</si>
  <si>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</si>
  <si>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</si>
  <si>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</si>
  <si>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</si>
  <si>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</si>
  <si>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</si>
  <si>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</si>
  <si>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</si>
  <si>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</si>
  <si>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</si>
  <si>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</si>
  <si>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</si>
  <si>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</si>
  <si>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</si>
  <si>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</si>
  <si>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</si>
  <si>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</si>
  <si>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</si>
  <si>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</si>
  <si>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</si>
  <si>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</si>
  <si>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</si>
  <si>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</si>
  <si>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</si>
  <si>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</si>
  <si>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</si>
  <si>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</si>
  <si>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</si>
  <si>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</si>
  <si>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</si>
  <si>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</si>
  <si>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</si>
  <si>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</si>
  <si>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</si>
  <si>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</si>
  <si>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</si>
  <si>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</si>
  <si>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</si>
  <si>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</si>
  <si>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</si>
  <si>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</si>
  <si>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</si>
  <si>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</si>
  <si>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</si>
  <si>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</si>
  <si>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</si>
  <si>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</si>
  <si>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</si>
  <si>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</si>
  <si>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</si>
  <si>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</si>
  <si>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</si>
  <si>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</si>
  <si>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</si>
  <si>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</si>
  <si>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</si>
  <si>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</si>
  <si>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</si>
  <si>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</si>
  <si>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</si>
  <si>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</si>
  <si>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</si>
  <si>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</si>
  <si>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</si>
  <si>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</si>
  <si>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</si>
  <si>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</si>
  <si>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</si>
  <si>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</si>
  <si>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</si>
  <si>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</si>
  <si>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</si>
  <si>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</si>
  <si>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</si>
  <si>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</si>
  <si>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</si>
  <si>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</si>
  <si>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</si>
  <si>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</si>
  <si>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</si>
  <si>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</si>
  <si>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</si>
  <si>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</si>
  <si>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</si>
  <si>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</si>
  <si>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</si>
  <si>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</si>
  <si>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</si>
  <si>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</si>
  <si>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</si>
  <si>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</si>
  <si>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</si>
  <si>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</si>
  <si>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</si>
  <si>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</si>
  <si>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</si>
  <si>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</si>
  <si>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</si>
  <si>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</si>
  <si>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</si>
  <si>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</si>
  <si>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</si>
  <si>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</si>
  <si>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</si>
  <si>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</si>
  <si>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</si>
  <si>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</si>
  <si>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</si>
  <si>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</si>
  <si>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</si>
  <si>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</si>
  <si>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</si>
  <si>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</si>
  <si>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</si>
  <si>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</si>
  <si>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</si>
  <si>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</si>
  <si>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</si>
  <si>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</si>
  <si>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</si>
  <si>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</si>
  <si>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</si>
  <si>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</si>
  <si>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</si>
  <si>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</si>
  <si>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</si>
  <si>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</si>
  <si>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</si>
  <si>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</si>
  <si>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</si>
  <si>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</si>
  <si>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</si>
  <si>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</si>
  <si>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</si>
  <si>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</si>
  <si>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</si>
  <si>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</si>
  <si>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</si>
  <si>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</si>
  <si>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</si>
  <si>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</si>
  <si>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</si>
  <si>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</si>
  <si>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</si>
  <si>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</si>
  <si>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</si>
  <si>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</si>
  <si>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</si>
  <si>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</si>
  <si>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</si>
  <si>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</si>
  <si>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</si>
  <si>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</si>
  <si>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</si>
  <si>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</si>
  <si>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</si>
  <si>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</si>
  <si>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</si>
  <si>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</si>
  <si>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</si>
  <si>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</si>
  <si>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</si>
  <si>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</si>
  <si>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</si>
  <si>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</si>
  <si>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</si>
  <si>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</si>
  <si>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</si>
  <si>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</si>
  <si>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</si>
  <si>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</si>
  <si>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</si>
  <si>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</si>
  <si>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</si>
  <si>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</si>
  <si>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</si>
  <si>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</si>
  <si>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</si>
  <si>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</si>
  <si>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</si>
  <si>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</si>
  <si>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</si>
  <si>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</si>
  <si>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</si>
  <si>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</si>
  <si>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</si>
  <si>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</si>
  <si>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</si>
  <si>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</si>
  <si>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</si>
  <si>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</si>
  <si>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</si>
  <si>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</si>
  <si>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</si>
  <si>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</si>
  <si>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</si>
  <si>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</si>
  <si>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</si>
  <si>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</si>
  <si>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</si>
  <si>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</si>
  <si>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</si>
  <si>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</si>
  <si>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</si>
  <si>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</si>
  <si>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</si>
  <si>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</si>
  <si>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</si>
  <si>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</si>
  <si>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</si>
  <si>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</si>
  <si>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</si>
  <si>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</si>
  <si>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</si>
  <si>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</si>
  <si>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</si>
  <si>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</si>
  <si>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</si>
  <si>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</si>
  <si>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</si>
  <si>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</si>
  <si>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</si>
  <si>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</si>
  <si>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</si>
  <si>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</si>
  <si>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</si>
  <si>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</si>
  <si>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</si>
  <si>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</si>
  <si>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</si>
  <si>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</si>
  <si>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</si>
  <si>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</si>
  <si>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</si>
  <si>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</si>
  <si>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</si>
  <si>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</si>
  <si>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</si>
  <si>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</si>
  <si>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</si>
  <si>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</si>
  <si>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</si>
  <si>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</si>
  <si>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</si>
  <si>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</si>
  <si>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</si>
  <si>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</si>
  <si>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</si>
  <si>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</si>
  <si>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</si>
  <si>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</si>
  <si>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</si>
  <si>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</si>
  <si>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</si>
  <si>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</si>
  <si>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</si>
  <si>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</si>
  <si>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</si>
  <si>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</si>
  <si>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</si>
  <si>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</si>
  <si>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</si>
  <si>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</si>
  <si>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</si>
  <si>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</si>
  <si>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</si>
  <si>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</si>
  <si>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</si>
  <si>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</si>
  <si>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</si>
  <si>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</si>
  <si>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</si>
  <si>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</si>
  <si>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</si>
  <si>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</si>
  <si>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</si>
  <si>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</si>
  <si>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</si>
  <si>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</si>
  <si>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</si>
  <si>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</si>
  <si>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</si>
  <si>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</si>
  <si>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</si>
  <si>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</si>
  <si>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</si>
  <si>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</si>
  <si>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</si>
  <si>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</si>
  <si>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</si>
  <si>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</si>
  <si>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</si>
  <si>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</si>
  <si>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</si>
  <si>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</si>
  <si>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</si>
  <si>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</si>
  <si>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</si>
  <si>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</si>
  <si>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</si>
  <si>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</si>
  <si>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</si>
  <si>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</si>
  <si>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</si>
  <si>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</si>
  <si>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</si>
  <si>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</si>
  <si>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</si>
  <si>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</si>
  <si>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</si>
  <si>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</si>
  <si>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</si>
  <si>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</si>
  <si>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</si>
  <si>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</si>
  <si>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</si>
  <si>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</si>
  <si>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</si>
  <si>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</si>
  <si>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</si>
  <si>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</si>
  <si>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</si>
  <si>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</si>
  <si>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</si>
  <si>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</si>
  <si>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</si>
  <si>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</si>
  <si>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</si>
  <si>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</si>
  <si>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</si>
  <si>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</si>
  <si>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</si>
  <si>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</si>
  <si>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</si>
  <si>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</si>
  <si>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</si>
  <si>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</si>
  <si>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</si>
  <si>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</si>
  <si>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</si>
  <si>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</si>
  <si>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</si>
  <si>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</si>
  <si>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</si>
  <si>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</si>
  <si>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</si>
  <si>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</si>
  <si>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</si>
  <si>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</si>
  <si>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</si>
  <si>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</si>
  <si>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</si>
  <si>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</si>
  <si>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</si>
  <si>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</si>
  <si>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</si>
  <si>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</si>
  <si>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</si>
  <si>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</si>
  <si>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</si>
  <si>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</si>
  <si>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</si>
  <si>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</si>
  <si>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</si>
  <si>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</si>
  <si>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</si>
  <si>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</si>
  <si>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</si>
  <si>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</si>
  <si>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</si>
  <si>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</si>
  <si>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</si>
  <si>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</si>
  <si>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</si>
  <si>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</si>
  <si>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</si>
  <si>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</si>
  <si>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</si>
  <si>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</si>
  <si>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</si>
  <si>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</si>
  <si>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</si>
  <si>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</si>
  <si>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</si>
  <si>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</si>
  <si>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</si>
  <si>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</si>
  <si>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</si>
  <si>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</si>
  <si>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</si>
  <si>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</si>
  <si>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</si>
  <si>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</si>
  <si>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</si>
  <si>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</si>
  <si>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</si>
  <si>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</si>
  <si>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</si>
  <si>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</si>
  <si>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</si>
  <si>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</si>
  <si>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</si>
  <si>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</si>
  <si>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</si>
  <si>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</si>
  <si>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</si>
  <si>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</si>
  <si>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</si>
  <si>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</si>
  <si>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</si>
  <si>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</si>
  <si>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</si>
  <si>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</si>
  <si>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</si>
  <si>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</si>
  <si>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</si>
  <si>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</si>
  <si>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</si>
  <si>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</si>
  <si>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</si>
  <si>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</si>
  <si>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</si>
  <si>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</si>
  <si>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</si>
  <si>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</si>
  <si>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</si>
  <si>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</si>
  <si>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</si>
  <si>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</si>
  <si>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</si>
  <si>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</si>
  <si>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</si>
  <si>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</si>
  <si>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</si>
  <si>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</si>
  <si>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</si>
  <si>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</si>
  <si>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</si>
  <si>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</si>
  <si>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</si>
  <si>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</si>
  <si>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</si>
  <si>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</si>
  <si>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</si>
  <si>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</si>
  <si>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</si>
  <si>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</si>
  <si>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</si>
  <si>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</si>
  <si>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</si>
  <si>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</si>
  <si>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</si>
  <si>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</si>
  <si>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</si>
  <si>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</si>
  <si>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</si>
  <si>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</si>
  <si>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</si>
  <si>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</si>
  <si>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</si>
  <si>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</si>
  <si>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</si>
  <si>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</si>
  <si>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</si>
  <si>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</si>
  <si>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</si>
  <si>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</si>
  <si>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</si>
  <si>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</si>
  <si>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</si>
  <si>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</si>
  <si>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</si>
  <si>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</si>
  <si>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</si>
  <si>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</si>
  <si>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</si>
  <si>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</si>
  <si>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</si>
  <si>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</si>
  <si>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</si>
  <si>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</si>
  <si>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</si>
  <si>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</si>
  <si>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</si>
  <si>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</si>
  <si>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</si>
  <si>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</si>
  <si>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</si>
  <si>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</si>
  <si>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</si>
  <si>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</si>
  <si>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</si>
  <si>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</si>
  <si>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</si>
  <si>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</si>
  <si>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</si>
  <si>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</si>
  <si>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</si>
  <si>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</si>
  <si>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</si>
  <si>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</si>
  <si>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</si>
  <si>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</si>
  <si>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</si>
  <si>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</si>
  <si>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</si>
  <si>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</si>
  <si>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</si>
  <si>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</si>
  <si>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</si>
  <si>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</si>
  <si>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</si>
  <si>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</si>
  <si>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</si>
  <si>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</si>
  <si>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</si>
  <si>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</si>
  <si>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</si>
  <si>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</si>
  <si>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</si>
  <si>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</si>
  <si>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</si>
  <si>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</si>
  <si>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</si>
  <si>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</si>
  <si>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</si>
  <si>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</si>
  <si>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</si>
  <si>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</si>
  <si>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</si>
  <si>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</si>
  <si>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</si>
  <si>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</si>
  <si>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</si>
  <si>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</si>
  <si>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</si>
  <si>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</si>
  <si>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</si>
  <si>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</si>
  <si>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</si>
  <si>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</si>
  <si>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</si>
  <si>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</si>
  <si>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</si>
  <si>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</si>
  <si>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</si>
  <si>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</si>
  <si>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</si>
  <si>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</si>
  <si>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</si>
  <si>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</si>
  <si>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</si>
  <si>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</si>
  <si>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</si>
  <si>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</si>
  <si>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</si>
  <si>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</si>
  <si>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</si>
  <si>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</si>
  <si>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</si>
  <si>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</si>
  <si>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</si>
  <si>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</si>
  <si>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</si>
  <si>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</si>
  <si>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</si>
  <si>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</si>
  <si>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</si>
  <si>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</si>
  <si>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</si>
  <si>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</si>
  <si>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</si>
  <si>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</si>
  <si>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</si>
  <si>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</si>
  <si>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</si>
  <si>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</si>
  <si>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</si>
  <si>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</si>
  <si>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</si>
  <si>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</si>
  <si>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</si>
  <si>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</si>
  <si>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</si>
  <si>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</si>
  <si>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</si>
  <si>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</si>
  <si>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</si>
  <si>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</si>
  <si>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</si>
  <si>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</si>
  <si>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</si>
  <si>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</si>
  <si>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</si>
  <si>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</si>
  <si>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</si>
  <si>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</si>
  <si>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</si>
  <si>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</si>
  <si>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</si>
  <si>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</si>
  <si>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</si>
  <si>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</si>
  <si>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</si>
  <si>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</si>
  <si>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</si>
  <si>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</si>
  <si>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</si>
  <si>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</si>
  <si>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</si>
  <si>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</si>
  <si>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</si>
  <si>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</si>
  <si>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</si>
  <si>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</si>
  <si>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</si>
  <si>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</si>
  <si>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</si>
  <si>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</si>
  <si>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</si>
  <si>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</si>
  <si>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</si>
  <si>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</si>
  <si>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</si>
  <si>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</si>
  <si>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</si>
  <si>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</si>
  <si>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</si>
  <si>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</si>
  <si>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</si>
  <si>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</si>
  <si>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</si>
  <si>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</si>
  <si>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</si>
  <si>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</si>
  <si>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</si>
  <si>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</si>
  <si>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</si>
  <si>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</si>
  <si>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</si>
  <si>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</si>
  <si>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</si>
  <si>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</si>
  <si>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</si>
  <si>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</si>
  <si>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</si>
  <si>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</si>
  <si>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</si>
  <si>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</si>
  <si>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</si>
  <si>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</si>
  <si>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</si>
  <si>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</si>
  <si>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</si>
  <si>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</si>
  <si>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</si>
  <si>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</si>
  <si>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</si>
  <si>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</si>
  <si>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</si>
  <si>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</si>
  <si>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</si>
  <si>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</si>
  <si>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</si>
  <si>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</si>
  <si>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</si>
  <si>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</si>
  <si>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</si>
  <si>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</si>
  <si>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</si>
  <si>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</si>
  <si>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</si>
  <si>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</si>
  <si>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</si>
  <si>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</si>
  <si>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</si>
  <si>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</si>
  <si>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</si>
  <si>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</si>
  <si>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</si>
  <si>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</si>
  <si>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</si>
  <si>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</si>
  <si>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</si>
  <si>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</si>
  <si>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</si>
  <si>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</si>
  <si>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</si>
  <si>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</si>
  <si>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</si>
  <si>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</si>
  <si>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</si>
  <si>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</si>
  <si>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</si>
  <si>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</si>
  <si>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</si>
  <si>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</si>
  <si>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</si>
  <si>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</si>
  <si>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</si>
  <si>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</si>
  <si>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</si>
  <si>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</si>
  <si>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</si>
  <si>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</si>
  <si>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</si>
  <si>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</si>
  <si>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</si>
  <si>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</si>
  <si>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</si>
  <si>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</si>
  <si>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</si>
  <si>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</si>
  <si>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</si>
  <si>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</si>
  <si>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</si>
  <si>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</si>
  <si>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</si>
  <si>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</si>
  <si>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</si>
  <si>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</si>
  <si>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</si>
  <si>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</si>
  <si>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</si>
  <si>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</si>
  <si>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</si>
  <si>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</si>
  <si>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</si>
  <si>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</si>
  <si>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</si>
  <si>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</si>
  <si>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</si>
  <si>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</si>
  <si>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</si>
  <si>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</si>
  <si>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</si>
  <si>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</si>
  <si>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</si>
  <si>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</si>
  <si>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</si>
  <si>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</si>
  <si>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</si>
  <si>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</si>
  <si>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</si>
  <si>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</si>
  <si>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</si>
  <si>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</si>
  <si>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</si>
  <si>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</si>
  <si>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</si>
  <si>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</si>
  <si>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</si>
  <si>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</si>
  <si>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</si>
  <si>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</si>
  <si>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</si>
  <si>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</si>
  <si>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</si>
  <si>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</si>
  <si>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</si>
  <si>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</si>
  <si>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</si>
  <si>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</si>
  <si>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</si>
  <si>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</si>
  <si>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</si>
  <si>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</si>
  <si>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</si>
  <si>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</si>
  <si>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</si>
  <si>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</si>
  <si>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</si>
  <si>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</si>
  <si>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</si>
  <si>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</si>
  <si>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</si>
  <si>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</si>
  <si>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</si>
  <si>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</si>
  <si>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</si>
  <si>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</si>
  <si>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</si>
  <si>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</si>
  <si>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</si>
  <si>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</si>
  <si>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</si>
  <si>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</si>
  <si>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</si>
  <si>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</si>
  <si>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</si>
  <si>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</si>
  <si>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</si>
  <si>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</si>
  <si>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</si>
  <si>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</si>
  <si>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</si>
  <si>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</si>
  <si>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</si>
  <si>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</si>
  <si>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</si>
  <si>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</si>
  <si>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</si>
  <si>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</si>
  <si>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</si>
  <si>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</si>
  <si>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</si>
  <si>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</si>
  <si>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</si>
  <si>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</si>
  <si>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</si>
  <si>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</si>
  <si>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</si>
  <si>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</si>
  <si>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</si>
  <si>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</si>
  <si>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</si>
  <si>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</si>
  <si>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</si>
  <si>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</si>
  <si>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</si>
  <si>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</si>
  <si>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</si>
  <si>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</si>
  <si>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</si>
  <si>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</si>
  <si>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</si>
  <si>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</si>
  <si>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</si>
  <si>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</si>
  <si>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</si>
  <si>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</si>
  <si>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</si>
  <si>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</si>
  <si>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</si>
  <si>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</si>
  <si>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</si>
  <si>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</si>
  <si>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</si>
  <si>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</si>
  <si>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</si>
  <si>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</si>
  <si>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</si>
  <si>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</si>
  <si>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</si>
  <si>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</si>
  <si>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</si>
  <si>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</si>
  <si>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</si>
  <si>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</si>
  <si>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</si>
  <si>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</si>
  <si>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</si>
  <si>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</si>
  <si>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</si>
  <si>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</si>
  <si>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</si>
  <si>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</si>
  <si>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</si>
  <si>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</si>
  <si>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</si>
  <si>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</si>
  <si>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</si>
  <si>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</si>
  <si>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</si>
  <si>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</si>
  <si>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</si>
  <si>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</si>
  <si>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</si>
  <si>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</si>
  <si>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</si>
  <si>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</si>
  <si>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</si>
  <si>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</si>
  <si>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</si>
  <si>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</si>
  <si>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</si>
  <si>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</si>
  <si>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</si>
  <si>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</si>
  <si>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</si>
  <si>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</si>
  <si>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</si>
  <si>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</si>
  <si>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</si>
  <si>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</si>
  <si>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</si>
  <si>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</si>
  <si>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</si>
  <si>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</si>
  <si>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</si>
  <si>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</si>
  <si>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</si>
  <si>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</si>
  <si>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</si>
  <si>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</si>
  <si>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</si>
  <si>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</si>
  <si>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</si>
  <si>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</si>
  <si>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</si>
  <si>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</si>
  <si>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</si>
  <si>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</si>
  <si>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</si>
  <si>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</si>
  <si>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</si>
  <si>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</si>
  <si>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</si>
  <si>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</si>
  <si>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</si>
  <si>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</si>
  <si>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</si>
  <si>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</si>
  <si>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</si>
  <si>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</si>
  <si>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</si>
  <si>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</si>
  <si>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</si>
  <si>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</si>
  <si>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</si>
  <si>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</si>
  <si>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</si>
  <si>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</si>
  <si>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</si>
  <si>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</si>
  <si>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</si>
  <si>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</si>
  <si>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</si>
  <si>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</si>
  <si>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</si>
  <si>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</si>
  <si>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</si>
  <si>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</si>
  <si>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</si>
  <si>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</si>
  <si>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</si>
  <si>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</si>
  <si>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</si>
  <si>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</si>
  <si>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</si>
  <si>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</si>
  <si>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</si>
  <si>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</si>
  <si>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</si>
  <si>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</si>
  <si>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</si>
  <si>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</si>
  <si>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</si>
  <si>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</si>
  <si>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</si>
  <si>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</si>
  <si>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</si>
  <si>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</si>
  <si>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</si>
  <si>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</si>
  <si>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</si>
  <si>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</si>
  <si>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</si>
  <si>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</si>
  <si>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</si>
  <si>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</si>
  <si>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</si>
  <si>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</si>
  <si>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</si>
  <si>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</si>
  <si>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</si>
  <si>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</si>
  <si>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</si>
  <si>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</si>
  <si>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</si>
  <si>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</si>
  <si>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</si>
  <si>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</si>
  <si>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</si>
  <si>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</si>
  <si>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</si>
  <si>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</si>
  <si>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</si>
  <si>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</si>
  <si>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</si>
  <si>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</si>
  <si>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</si>
  <si>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</si>
  <si>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</si>
  <si>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</si>
  <si>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</si>
  <si>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</si>
  <si>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</si>
  <si>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</si>
  <si>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</si>
  <si>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</si>
  <si>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</si>
  <si>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</si>
  <si>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</si>
  <si>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</si>
  <si>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</si>
  <si>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</si>
  <si>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</si>
  <si>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</si>
  <si>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</si>
  <si>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</si>
  <si>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</si>
  <si>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</si>
  <si>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</si>
  <si>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</si>
  <si>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</si>
  <si>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</si>
  <si>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</si>
  <si>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</si>
  <si>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</si>
  <si>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</si>
  <si>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</si>
  <si>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</si>
  <si>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</si>
  <si>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</si>
  <si>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</si>
  <si>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</si>
  <si>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</si>
  <si>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</si>
  <si>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</si>
  <si>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</si>
  <si>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</si>
  <si>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</si>
  <si>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</si>
  <si>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</si>
  <si>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</si>
  <si>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</si>
  <si>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</si>
  <si>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</si>
  <si>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</si>
  <si>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</si>
  <si>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</si>
  <si>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</si>
  <si>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</si>
  <si>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</si>
  <si>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</si>
  <si>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</si>
  <si>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</si>
  <si>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</si>
  <si>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</si>
  <si>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</si>
  <si>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</si>
  <si>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</si>
  <si>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</si>
  <si>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</si>
  <si>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</si>
  <si>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</si>
  <si>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</si>
  <si>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</si>
  <si>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</si>
  <si>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</si>
  <si>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</si>
  <si>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</si>
  <si>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</si>
  <si>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</si>
  <si>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</si>
  <si>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</si>
  <si>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</si>
  <si>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</si>
  <si>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</si>
  <si>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</si>
  <si>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</si>
  <si>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</si>
  <si>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</si>
  <si>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</si>
  <si>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</si>
  <si>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</si>
  <si>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</si>
  <si>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</si>
  <si>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</si>
  <si>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</si>
  <si>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</si>
  <si>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</si>
  <si>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</si>
  <si>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</si>
  <si>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</si>
  <si>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</si>
  <si>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</si>
  <si>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</si>
  <si>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</si>
  <si>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</si>
  <si>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</si>
  <si>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</si>
  <si>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</si>
  <si>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</si>
  <si>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</si>
  <si>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</si>
  <si>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</si>
  <si>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</si>
  <si>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</si>
  <si>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</si>
  <si>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</si>
  <si>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</si>
  <si>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</si>
  <si>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</si>
  <si>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</si>
  <si>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</si>
  <si>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</si>
  <si>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</si>
  <si>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</si>
  <si>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</si>
  <si>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</si>
  <si>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</si>
  <si>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</si>
  <si>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</si>
  <si>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</si>
  <si>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</si>
  <si>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</si>
  <si>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</si>
  <si>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</si>
  <si>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</si>
  <si>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</si>
  <si>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</si>
  <si>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</si>
  <si>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</si>
  <si>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</si>
  <si>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</si>
  <si>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</si>
  <si>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</si>
  <si>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</si>
  <si>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</si>
  <si>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</si>
  <si>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</si>
  <si>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</si>
  <si>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</si>
  <si>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</si>
  <si>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</si>
  <si>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</si>
  <si>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</si>
  <si>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</si>
  <si>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</si>
  <si>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</si>
  <si>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</si>
  <si>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</si>
  <si>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</si>
  <si>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</si>
  <si>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</si>
  <si>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</si>
  <si>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</si>
  <si>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</si>
  <si>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</si>
  <si>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</si>
  <si>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</si>
  <si>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</si>
  <si>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</si>
  <si>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</si>
  <si>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</si>
  <si>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</si>
  <si>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</si>
  <si>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</si>
  <si>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</si>
  <si>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</si>
  <si>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</si>
  <si>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</si>
  <si>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</si>
  <si>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</si>
  <si>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</si>
  <si>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</si>
  <si>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</si>
  <si>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</si>
  <si>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</si>
  <si>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</si>
  <si>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</si>
  <si>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</si>
  <si>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</si>
  <si>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</si>
  <si>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</si>
  <si>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</si>
  <si>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</si>
  <si>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</si>
  <si>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</si>
  <si>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</si>
  <si>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</si>
  <si>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</si>
  <si>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</si>
  <si>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</si>
  <si>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</si>
  <si>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</si>
  <si>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</si>
  <si>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</si>
  <si>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</si>
  <si>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</si>
  <si>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</si>
  <si>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</si>
  <si>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</si>
  <si>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</si>
  <si>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</si>
  <si>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</si>
  <si>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</si>
  <si>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</si>
  <si>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</si>
  <si>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</si>
  <si>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</si>
  <si>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</si>
  <si>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</si>
  <si>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</si>
  <si>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</si>
  <si>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</si>
  <si>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</si>
  <si>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</si>
  <si>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</si>
  <si>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</si>
  <si>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</si>
  <si>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</si>
  <si>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</si>
  <si>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</si>
  <si>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</si>
  <si>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</si>
  <si>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</si>
  <si>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</si>
  <si>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</si>
  <si>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</si>
  <si>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</si>
  <si>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</si>
  <si>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</si>
  <si>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</si>
  <si>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</si>
  <si>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</si>
  <si>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</si>
  <si>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</si>
  <si>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</si>
  <si>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</si>
  <si>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</si>
  <si>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</si>
  <si>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</si>
  <si>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</si>
  <si>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</si>
  <si>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</si>
  <si>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</si>
  <si>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</si>
  <si>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</si>
  <si>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</si>
  <si>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</si>
  <si>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</si>
  <si>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</si>
  <si>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</si>
  <si>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</si>
  <si>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</si>
  <si>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</si>
  <si>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</si>
  <si>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</si>
  <si>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</si>
  <si>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</si>
  <si>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</si>
  <si>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</si>
  <si>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</si>
  <si>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</si>
  <si>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</si>
  <si>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</si>
  <si>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</si>
  <si>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</si>
  <si>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</si>
  <si>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</si>
  <si>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</si>
  <si>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</si>
  <si>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</si>
  <si>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</si>
  <si>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</si>
  <si>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</si>
  <si>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</si>
  <si>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</si>
  <si>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</si>
  <si>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</si>
  <si>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</si>
  <si>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</si>
  <si>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</si>
  <si>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</si>
  <si>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</si>
  <si>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</si>
  <si>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</si>
  <si>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</si>
  <si>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</si>
  <si>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</si>
  <si>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</si>
  <si>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</si>
  <si>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</si>
  <si>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</si>
  <si>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</si>
  <si>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</si>
  <si>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</si>
  <si>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</si>
  <si>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</si>
  <si>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</si>
  <si>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</si>
  <si>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</si>
  <si>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</si>
  <si>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</si>
  <si>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</si>
  <si>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</si>
  <si>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</si>
  <si>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</si>
  <si>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</si>
  <si>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</si>
  <si>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</si>
  <si>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</si>
  <si>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</si>
  <si>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</si>
  <si>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</si>
  <si>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</si>
  <si>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</si>
  <si>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</si>
  <si>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</si>
  <si>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</si>
  <si>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</si>
  <si>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</si>
  <si>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</si>
  <si>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</si>
  <si>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</si>
  <si>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</si>
  <si>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</si>
  <si>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</si>
  <si>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</si>
  <si>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</si>
  <si>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</si>
  <si>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</si>
  <si>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</si>
  <si>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</si>
  <si>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</si>
  <si>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</si>
  <si>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</si>
  <si>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</si>
  <si>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</si>
  <si>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</si>
  <si>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</si>
  <si>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</si>
  <si>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</si>
  <si>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</si>
  <si>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</si>
  <si>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</si>
  <si>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</si>
  <si>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</si>
  <si>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</si>
  <si>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</si>
  <si>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</si>
  <si>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</si>
  <si>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</si>
  <si>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</si>
  <si>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</si>
  <si>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</si>
  <si>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</si>
  <si>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</si>
  <si>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</si>
  <si>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</si>
  <si>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</si>
  <si>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</si>
  <si>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</si>
  <si>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</si>
  <si>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</si>
  <si>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</si>
  <si>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</si>
  <si>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</si>
  <si>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</si>
  <si>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</si>
  <si>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</si>
  <si>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</si>
  <si>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</si>
  <si>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</si>
  <si>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</si>
  <si>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</si>
  <si>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</si>
  <si>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</si>
  <si>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</si>
  <si>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</si>
  <si>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</si>
  <si>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</si>
  <si>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</si>
  <si>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</si>
  <si>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</si>
  <si>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</si>
  <si>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</si>
  <si>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</si>
  <si>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</si>
  <si>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</si>
  <si>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</si>
  <si>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</si>
  <si>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</si>
  <si>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</si>
  <si>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</si>
  <si>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</si>
  <si>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</si>
  <si>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</si>
  <si>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</si>
  <si>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</si>
  <si>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</si>
  <si>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</si>
  <si>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</si>
  <si>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</si>
  <si>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</si>
  <si>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</si>
  <si>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</si>
  <si>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</si>
  <si>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</si>
  <si>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</si>
  <si>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</si>
  <si>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</si>
  <si>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</si>
  <si>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</si>
  <si>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</si>
  <si>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</si>
  <si>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</si>
  <si>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</si>
  <si>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</si>
  <si>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</si>
  <si>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</si>
  <si>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</si>
  <si>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</si>
  <si>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</si>
  <si>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</si>
  <si>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</si>
  <si>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</si>
  <si>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</si>
  <si>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</si>
  <si>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</si>
  <si>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</si>
  <si>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</si>
  <si>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</si>
  <si>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</si>
  <si>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</si>
  <si>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</si>
  <si>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</si>
  <si>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</si>
  <si>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</si>
  <si>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</si>
  <si>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</si>
  <si>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</si>
  <si>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</si>
  <si>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</si>
  <si>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</si>
  <si>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</si>
  <si>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</si>
  <si>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</si>
  <si>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</si>
  <si>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</si>
  <si>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</si>
  <si>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</si>
  <si>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</si>
  <si>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</si>
  <si>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</si>
  <si>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</si>
  <si>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</si>
  <si>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</si>
  <si>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</si>
  <si>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</si>
  <si>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</si>
  <si>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</si>
  <si>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</si>
  <si>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</si>
  <si>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</si>
  <si>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</si>
  <si>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</si>
  <si>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</si>
  <si>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</si>
  <si>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</si>
  <si>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</si>
  <si>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</si>
  <si>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</si>
  <si>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</si>
  <si>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</si>
  <si>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</si>
  <si>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</si>
  <si>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</si>
  <si>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</si>
  <si>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</si>
  <si>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</si>
  <si>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</si>
  <si>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</si>
  <si>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</si>
  <si>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</si>
  <si>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</si>
  <si>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</si>
  <si>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</si>
  <si>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</si>
  <si>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</si>
  <si>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</si>
  <si>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</si>
  <si>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</si>
  <si>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</si>
  <si>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</si>
  <si>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</si>
  <si>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</si>
  <si>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</si>
  <si>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</si>
  <si>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</si>
  <si>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</si>
  <si>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</si>
  <si>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</si>
  <si>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</si>
  <si>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</si>
  <si>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</si>
  <si>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</si>
  <si>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</si>
  <si>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</si>
  <si>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</si>
  <si>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</si>
  <si>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</si>
  <si>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</si>
  <si>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</si>
  <si>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</si>
  <si>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</si>
  <si>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</si>
  <si>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</si>
  <si>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</si>
  <si>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</si>
  <si>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</si>
  <si>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</si>
  <si>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</si>
  <si>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</si>
  <si>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</si>
  <si>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</si>
  <si>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</si>
  <si>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</si>
  <si>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</si>
  <si>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</si>
  <si>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</si>
  <si>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</si>
  <si>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</si>
  <si>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</si>
  <si>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</si>
  <si>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</si>
  <si>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</si>
  <si>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</si>
  <si>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</si>
  <si>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</si>
  <si>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</si>
  <si>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</si>
  <si>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</si>
  <si>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</si>
  <si>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</si>
  <si>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</si>
  <si>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</si>
  <si>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</si>
  <si>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</si>
  <si>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</si>
  <si>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</si>
  <si>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</si>
  <si>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</si>
  <si>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</si>
  <si>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</si>
  <si>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</si>
  <si>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</si>
  <si>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</si>
  <si>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</si>
  <si>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</si>
  <si>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</si>
  <si>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</si>
  <si>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</si>
  <si>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</si>
  <si>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</si>
  <si>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</si>
  <si>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</si>
  <si>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</si>
  <si>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</si>
  <si>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</si>
  <si>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</si>
  <si>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</si>
  <si>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</si>
  <si>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</si>
  <si>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</si>
  <si>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</si>
  <si>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</si>
  <si>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</si>
  <si>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</si>
  <si>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</si>
  <si>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</si>
  <si>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</si>
  <si>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</si>
  <si>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</si>
  <si>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</si>
  <si>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</si>
  <si>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</si>
  <si>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</si>
  <si>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</si>
  <si>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</si>
  <si>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</si>
  <si>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</si>
  <si>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</si>
  <si>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</si>
  <si>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</si>
  <si>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</si>
  <si>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</si>
  <si>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</si>
  <si>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</si>
  <si>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</si>
  <si>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</si>
  <si>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</si>
  <si>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</si>
  <si>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</si>
  <si>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</si>
  <si>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</si>
  <si>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</si>
  <si>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</si>
  <si>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</si>
  <si>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</si>
  <si>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</si>
  <si>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</si>
  <si>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</si>
  <si>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</si>
  <si>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</si>
  <si>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</si>
  <si>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</si>
  <si>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</si>
  <si>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</si>
  <si>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</si>
  <si>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</si>
  <si>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</si>
  <si>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</si>
  <si>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</si>
  <si>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</si>
  <si>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</si>
  <si>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</si>
  <si>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</si>
  <si>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</si>
  <si>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</si>
  <si>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</si>
  <si>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</si>
  <si>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</si>
  <si>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</si>
  <si>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</si>
  <si>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</si>
  <si>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</si>
  <si>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</si>
  <si>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</si>
  <si>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</si>
  <si>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</si>
  <si>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</si>
  <si>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</si>
  <si>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</si>
  <si>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</si>
  <si>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</si>
  <si>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</si>
  <si>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</si>
  <si>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</si>
  <si>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</si>
  <si>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</si>
  <si>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</si>
  <si>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</si>
  <si>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</si>
  <si>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</si>
  <si>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</si>
  <si>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</si>
  <si>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</si>
  <si>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</si>
  <si>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</si>
  <si>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</si>
  <si>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</si>
  <si>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</si>
  <si>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</si>
  <si>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</si>
  <si>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</si>
  <si>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</si>
  <si>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</si>
  <si>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</si>
  <si>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</si>
  <si>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</si>
  <si>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</si>
  <si>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</si>
  <si>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</si>
  <si>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</si>
  <si>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</si>
  <si>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</si>
  <si>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</si>
  <si>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</si>
  <si>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</si>
  <si>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</si>
  <si>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</si>
  <si>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</si>
  <si>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</si>
  <si>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</si>
  <si>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</si>
  <si>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</si>
  <si>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</si>
  <si>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</si>
  <si>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</si>
  <si>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</si>
  <si>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</si>
  <si>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</si>
  <si>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</si>
  <si>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</si>
  <si>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</si>
  <si>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</si>
  <si>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</si>
  <si>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</si>
  <si>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</si>
  <si>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</si>
  <si>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</si>
  <si>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</si>
  <si>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</si>
  <si>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</si>
  <si>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</si>
  <si>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</si>
  <si>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</si>
  <si>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</si>
  <si>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</si>
  <si>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</si>
  <si>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</si>
  <si>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</si>
  <si>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</si>
  <si>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</si>
  <si>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</si>
  <si>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</si>
  <si>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</si>
  <si>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</si>
  <si>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</si>
  <si>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</si>
  <si>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</si>
  <si>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</si>
  <si>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</si>
  <si>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</si>
  <si>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</si>
  <si>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</si>
  <si>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</si>
  <si>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</si>
  <si>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</si>
  <si>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</si>
  <si>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</si>
  <si>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</si>
  <si>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</si>
  <si>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</si>
  <si>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</si>
  <si>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</si>
  <si>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</si>
  <si>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</si>
  <si>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</si>
  <si>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</si>
  <si>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</si>
  <si>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</si>
  <si>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</si>
  <si>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</si>
  <si>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</si>
  <si>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</si>
  <si>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</si>
  <si>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</si>
  <si>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</si>
  <si>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</si>
  <si>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</si>
  <si>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</si>
  <si>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</si>
  <si>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</si>
  <si>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</si>
  <si>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</si>
  <si>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</si>
  <si>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</si>
  <si>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</si>
  <si>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</si>
  <si>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</si>
  <si>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</si>
  <si>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</si>
  <si>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</si>
  <si>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</si>
  <si>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</si>
  <si>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</si>
  <si>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</si>
  <si>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</si>
  <si>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</si>
  <si>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</si>
  <si>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</si>
  <si>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</si>
  <si>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</si>
  <si>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</si>
  <si>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</si>
  <si>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</si>
  <si>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</si>
  <si>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</si>
  <si>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</si>
  <si>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</si>
  <si>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</si>
  <si>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</si>
  <si>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</si>
  <si>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</si>
  <si>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</si>
  <si>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</si>
  <si>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</si>
  <si>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</si>
  <si>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</si>
  <si>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</si>
  <si>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</si>
  <si>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</si>
  <si>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</si>
  <si>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</si>
  <si>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</si>
  <si>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</si>
  <si>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</si>
  <si>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</si>
  <si>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</si>
  <si>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</si>
  <si>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</si>
  <si>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</si>
  <si>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</si>
  <si>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</si>
  <si>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</si>
  <si>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</si>
  <si>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</si>
  <si>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</si>
  <si>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</si>
  <si>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</si>
  <si>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</si>
  <si>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</si>
  <si>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</si>
  <si>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</si>
  <si>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</si>
  <si>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</si>
  <si>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</si>
  <si>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</si>
  <si>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</si>
  <si>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</si>
  <si>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</si>
  <si>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</si>
  <si>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</si>
  <si>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</si>
  <si>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</si>
  <si>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</si>
  <si>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</si>
  <si>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</si>
  <si>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</si>
  <si>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</si>
  <si>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</si>
  <si>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</si>
  <si>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</si>
  <si>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</si>
  <si>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</si>
  <si>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</si>
  <si>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</si>
  <si>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</si>
  <si>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</si>
  <si>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</si>
  <si>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</si>
  <si>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</si>
  <si>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</si>
  <si>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</si>
  <si>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</si>
  <si>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</si>
  <si>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</si>
  <si>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</si>
  <si>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</si>
  <si>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</si>
  <si>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</si>
  <si>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</si>
  <si>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</si>
  <si>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</si>
  <si>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</si>
  <si>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</si>
  <si>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</si>
  <si>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</si>
  <si>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</si>
  <si>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</si>
  <si>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</si>
  <si>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</si>
  <si>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</si>
  <si>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</si>
  <si>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</si>
  <si>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</si>
  <si>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</si>
  <si>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</si>
  <si>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</si>
  <si>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</si>
  <si>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</si>
  <si>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</si>
  <si>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</si>
  <si>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</si>
  <si>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</si>
  <si>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</si>
  <si>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</si>
  <si>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</si>
  <si>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</si>
  <si>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</si>
  <si>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</si>
  <si>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</si>
  <si>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</si>
  <si>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</si>
  <si>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</si>
  <si>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</si>
  <si>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</si>
  <si>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</si>
  <si>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</si>
  <si>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</si>
  <si>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</si>
  <si>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</si>
  <si>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</si>
  <si>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</si>
  <si>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</si>
  <si>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</si>
  <si>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</si>
  <si>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</si>
  <si>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</si>
  <si>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</si>
  <si>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</si>
  <si>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</si>
  <si>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</si>
  <si>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</si>
  <si>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</si>
  <si>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</si>
  <si>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</si>
  <si>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</si>
  <si>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</si>
  <si>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</si>
  <si>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</si>
  <si>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</si>
  <si>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</si>
  <si>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</si>
  <si>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</si>
  <si>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</si>
  <si>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</si>
  <si>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</si>
  <si>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</si>
  <si>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</si>
  <si>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</si>
  <si>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</si>
  <si>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</si>
  <si>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</si>
  <si>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</si>
  <si>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</si>
  <si>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</si>
  <si>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</si>
  <si>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</si>
  <si>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</si>
  <si>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</si>
  <si>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</si>
  <si>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</si>
  <si>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</si>
  <si>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</si>
  <si>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</si>
  <si>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</si>
  <si>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</si>
  <si>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</si>
  <si>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</si>
  <si>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</si>
  <si>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</si>
  <si>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</si>
  <si>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</si>
  <si>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</si>
  <si>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</si>
  <si>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</si>
  <si>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</si>
  <si>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</si>
  <si>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</si>
  <si>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</si>
  <si>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</si>
  <si>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</si>
  <si>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</si>
  <si>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</si>
  <si>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</si>
  <si>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</si>
  <si>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</si>
  <si>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</si>
  <si>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</si>
  <si>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</si>
  <si>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</si>
  <si>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</si>
  <si>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</si>
  <si>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</si>
  <si>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</si>
  <si>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</si>
  <si>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</si>
  <si>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</si>
  <si>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</si>
  <si>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</si>
  <si>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</si>
  <si>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</si>
  <si>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</si>
  <si>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</si>
  <si>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</si>
  <si>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</si>
  <si>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</si>
  <si>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</si>
  <si>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</si>
  <si>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</si>
  <si>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</si>
  <si>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</si>
  <si>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</si>
  <si>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</si>
  <si>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</si>
  <si>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</si>
  <si>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</si>
  <si>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</si>
  <si>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</si>
  <si>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</si>
  <si>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</si>
  <si>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</si>
  <si>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</si>
  <si>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</si>
  <si>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</si>
  <si>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</si>
  <si>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</si>
  <si>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</si>
  <si>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</si>
  <si>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</si>
  <si>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</si>
  <si>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</si>
  <si>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</si>
  <si>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</si>
  <si>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</si>
  <si>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</si>
  <si>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</si>
  <si>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</si>
  <si>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</si>
  <si>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</si>
  <si>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</si>
  <si>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</si>
  <si>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</si>
  <si>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</si>
  <si>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</si>
  <si>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</si>
  <si>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</si>
  <si>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</si>
  <si>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</si>
  <si>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</si>
  <si>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</si>
  <si>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</si>
  <si>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</si>
  <si>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</si>
  <si>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</si>
  <si>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</si>
  <si>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</si>
  <si>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</si>
  <si>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</si>
  <si>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</si>
  <si>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</si>
  <si>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</si>
  <si>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</si>
  <si>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</si>
  <si>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</si>
  <si>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</si>
  <si>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</si>
  <si>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</si>
  <si>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</si>
  <si>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</si>
  <si>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</si>
  <si>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</si>
  <si>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</si>
  <si>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</si>
  <si>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</si>
  <si>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</si>
  <si>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</si>
  <si>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</si>
  <si>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</si>
  <si>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</si>
  <si>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</si>
  <si>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</si>
  <si>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</si>
  <si>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</si>
  <si>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</si>
  <si>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</si>
  <si>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</si>
  <si>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</si>
  <si>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</si>
  <si>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</si>
  <si>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</si>
  <si>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</si>
  <si>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</si>
  <si>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</si>
  <si>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</si>
  <si>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</si>
  <si>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</si>
  <si>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</si>
  <si>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</si>
  <si>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</si>
  <si>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</si>
  <si>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</si>
  <si>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</si>
  <si>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</si>
  <si>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</si>
  <si>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</si>
  <si>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</si>
  <si>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</si>
  <si>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</si>
  <si>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</si>
  <si>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</si>
  <si>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</si>
  <si>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</si>
  <si>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</si>
  <si>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</si>
  <si>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</si>
  <si>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</si>
  <si>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</si>
  <si>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</si>
  <si>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</si>
  <si>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</si>
  <si>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</si>
  <si>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</si>
  <si>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</si>
  <si>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</si>
  <si>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</si>
  <si>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</si>
  <si>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</si>
  <si>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</si>
  <si>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</si>
  <si>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</si>
  <si>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</si>
  <si>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</si>
  <si>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</si>
  <si>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</si>
  <si>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</si>
  <si>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</si>
  <si>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</si>
  <si>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</si>
  <si>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</si>
  <si>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</si>
  <si>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</si>
  <si>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</si>
  <si>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</si>
  <si>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</si>
  <si>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</si>
  <si>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</si>
  <si>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</si>
  <si>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</si>
  <si>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</si>
  <si>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</si>
  <si>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</si>
  <si>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</si>
  <si>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</si>
  <si>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</si>
  <si>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</si>
  <si>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</si>
  <si>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</si>
  <si>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</si>
  <si>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</si>
  <si>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</si>
  <si>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</si>
  <si>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</si>
  <si>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</si>
  <si>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</si>
  <si>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</si>
  <si>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</si>
  <si>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</si>
  <si>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</si>
  <si>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</si>
  <si>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</si>
  <si>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</si>
  <si>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</si>
  <si>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</si>
  <si>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</si>
  <si>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</si>
  <si>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</si>
  <si>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</si>
  <si>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</si>
  <si>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</si>
  <si>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</si>
  <si>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</si>
  <si>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</si>
  <si>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</si>
  <si>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</si>
  <si>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</si>
  <si>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</si>
  <si>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</si>
  <si>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</si>
  <si>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</si>
  <si>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</si>
  <si>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</si>
  <si>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</si>
  <si>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</si>
  <si>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</si>
  <si>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</si>
  <si>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</si>
  <si>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</si>
  <si>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</si>
  <si>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</si>
  <si>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</si>
  <si>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</si>
  <si>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</si>
  <si>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</si>
  <si>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</si>
  <si>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</si>
  <si>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</si>
  <si>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</si>
  <si>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</si>
  <si>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</si>
  <si>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</si>
  <si>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</si>
  <si>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</si>
  <si>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</si>
  <si>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</si>
  <si>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</si>
  <si>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</si>
  <si>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</si>
  <si>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</si>
  <si>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</si>
  <si>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</si>
  <si>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</si>
  <si>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</si>
  <si>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</si>
  <si>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</si>
  <si>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</si>
  <si>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</si>
  <si>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</si>
  <si>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</si>
  <si>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</si>
  <si>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</si>
  <si>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</si>
  <si>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</si>
  <si>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</si>
  <si>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</si>
  <si>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</si>
  <si>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</si>
  <si>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</si>
  <si>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</si>
  <si>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</si>
  <si>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</si>
  <si>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</si>
  <si>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</si>
  <si>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</si>
  <si>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</si>
  <si>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</si>
  <si>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</si>
  <si>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</si>
  <si>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</si>
  <si>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</si>
  <si>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</si>
  <si>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</si>
  <si>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</si>
  <si>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</si>
  <si>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</si>
  <si>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</si>
  <si>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</si>
  <si>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</si>
  <si>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</si>
  <si>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</si>
  <si>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</si>
  <si>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</si>
  <si>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</si>
  <si>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</si>
  <si>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</si>
  <si>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</si>
  <si>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</si>
  <si>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</si>
  <si>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</si>
  <si>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</si>
  <si>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</si>
  <si>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</si>
  <si>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</si>
  <si>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</si>
  <si>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</si>
  <si>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</si>
  <si>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</si>
  <si>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</si>
  <si>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</si>
  <si>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</si>
  <si>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</si>
  <si>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</si>
  <si>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</si>
  <si>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</si>
  <si>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</si>
  <si>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</si>
  <si>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</si>
  <si>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</si>
  <si>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</si>
  <si>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</si>
  <si>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</si>
  <si>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</si>
  <si>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</si>
  <si>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</si>
  <si>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</si>
  <si>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</si>
  <si>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</si>
  <si>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</si>
  <si>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</si>
  <si>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</si>
  <si>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</si>
  <si>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</si>
  <si>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</si>
  <si>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</si>
  <si>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</si>
  <si>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</si>
  <si>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</si>
  <si>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</si>
  <si>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</si>
  <si>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</si>
  <si>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</si>
  <si>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</si>
  <si>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</si>
  <si>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</si>
  <si>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</si>
  <si>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</si>
  <si>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</si>
  <si>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</si>
  <si>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</si>
  <si>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</si>
  <si>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</si>
  <si>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</si>
  <si>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</si>
  <si>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</si>
  <si>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</si>
  <si>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</si>
  <si>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</si>
  <si>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</si>
  <si>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</si>
  <si>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</si>
  <si>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</si>
  <si>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</si>
  <si>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</si>
  <si>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</si>
  <si>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</si>
  <si>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</si>
  <si>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</si>
  <si>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</si>
  <si>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</si>
  <si>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</si>
  <si>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</si>
  <si>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</si>
  <si>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</si>
  <si>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</si>
  <si>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</si>
  <si>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</si>
  <si>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</si>
  <si>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</si>
  <si>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</si>
  <si>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</si>
  <si>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</si>
  <si>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</si>
  <si>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</si>
  <si>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</si>
  <si>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</si>
  <si>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</si>
  <si>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</si>
  <si>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</si>
  <si>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</si>
  <si>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</si>
  <si>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</si>
  <si>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</si>
  <si>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</si>
  <si>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</si>
  <si>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</si>
  <si>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</si>
  <si>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</si>
  <si>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</si>
  <si>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</si>
  <si>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</si>
  <si>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</si>
  <si>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</si>
  <si>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</si>
  <si>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</si>
  <si>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</si>
  <si>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</si>
  <si>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</si>
  <si>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</si>
  <si>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</si>
  <si>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</si>
  <si>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</si>
  <si>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</si>
  <si>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</si>
  <si>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</si>
  <si>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</si>
  <si>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</si>
  <si>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</si>
  <si>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</si>
  <si>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</si>
  <si>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</si>
  <si>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</si>
  <si>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</si>
  <si>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</si>
  <si>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</si>
  <si>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</si>
  <si>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</si>
  <si>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</si>
  <si>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</si>
  <si>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</si>
  <si>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</si>
  <si>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</si>
  <si>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</si>
  <si>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</si>
  <si>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</si>
  <si>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</si>
  <si>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</si>
  <si>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</si>
  <si>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</si>
  <si>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</si>
  <si>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</si>
  <si>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</si>
  <si>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</si>
  <si>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</si>
  <si>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</si>
  <si>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</si>
  <si>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</si>
  <si>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</si>
  <si>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</si>
  <si>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</si>
  <si>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</si>
  <si>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</si>
  <si>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</si>
  <si>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</si>
  <si>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</si>
  <si>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</si>
  <si>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</si>
  <si>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</si>
  <si>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</si>
  <si>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</si>
  <si>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</si>
  <si>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</si>
  <si>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</si>
  <si>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</si>
  <si>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</si>
  <si>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</si>
  <si>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</si>
  <si>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</si>
  <si>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</si>
  <si>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</si>
  <si>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</si>
  <si>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</si>
  <si>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</si>
  <si>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</si>
  <si>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</si>
  <si>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</si>
  <si>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</si>
  <si>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</si>
  <si>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</si>
  <si>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</si>
  <si>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</si>
  <si>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</si>
  <si>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</si>
  <si>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</si>
  <si>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</si>
  <si>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</si>
  <si>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</si>
  <si>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</si>
  <si>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</si>
  <si>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</si>
  <si>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</si>
  <si>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</si>
  <si>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</si>
  <si>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</si>
  <si>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</si>
  <si>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</si>
  <si>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</si>
  <si>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</si>
  <si>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</si>
  <si>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</si>
  <si>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</si>
  <si>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</si>
  <si>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</si>
  <si>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</si>
  <si>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</si>
  <si>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</si>
  <si>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</si>
  <si>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</si>
  <si>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</si>
  <si>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</si>
  <si>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</si>
  <si>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</si>
  <si>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</si>
  <si>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</si>
  <si>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</si>
  <si>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</si>
  <si>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</si>
  <si>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</si>
  <si>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</si>
  <si>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</si>
  <si>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</si>
  <si>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</si>
  <si>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</si>
  <si>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</si>
  <si>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</si>
  <si>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</si>
  <si>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</si>
  <si>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</si>
  <si>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</si>
  <si>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</si>
  <si>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</si>
  <si>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</si>
  <si>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</si>
  <si>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</si>
  <si>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</si>
  <si>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</si>
  <si>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</si>
  <si>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</si>
  <si>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</si>
  <si>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</si>
  <si>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</si>
  <si>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</si>
  <si>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</si>
  <si>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</si>
  <si>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</si>
  <si>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</si>
  <si>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</si>
  <si>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</si>
  <si>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</si>
  <si>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</si>
  <si>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</si>
  <si>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</si>
  <si>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</si>
  <si>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</si>
  <si>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</si>
  <si>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</si>
  <si>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</si>
  <si>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</si>
  <si>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</si>
  <si>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</si>
  <si>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</si>
  <si>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</si>
  <si>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</si>
  <si>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</si>
  <si>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</si>
  <si>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</si>
  <si>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</si>
  <si>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</si>
  <si>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</si>
  <si>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</si>
  <si>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</si>
  <si>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</si>
  <si>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</si>
  <si>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</si>
  <si>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</si>
  <si>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</si>
  <si>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</si>
  <si>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</si>
  <si>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</si>
  <si>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</si>
  <si>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</si>
  <si>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</si>
  <si>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</si>
  <si>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</si>
  <si>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</si>
  <si>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</si>
  <si>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</si>
  <si>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</si>
  <si>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</si>
  <si>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</si>
  <si>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</si>
  <si>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</si>
  <si>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</si>
  <si>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</si>
  <si>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</si>
  <si>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</si>
  <si>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</si>
  <si>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</si>
  <si>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</si>
  <si>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</si>
  <si>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</si>
  <si>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</si>
  <si>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</si>
  <si>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</si>
  <si>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</si>
  <si>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</si>
  <si>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</si>
  <si>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</si>
  <si>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</si>
  <si>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</si>
  <si>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</si>
  <si>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</si>
  <si>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</si>
  <si>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</si>
  <si>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</si>
  <si>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</si>
  <si>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</si>
  <si>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</si>
  <si>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</si>
  <si>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</si>
  <si>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</si>
  <si>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</si>
  <si>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</si>
  <si>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</si>
  <si>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</si>
  <si>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</si>
  <si>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</si>
  <si>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</si>
  <si>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</si>
  <si>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</si>
  <si>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</si>
  <si>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</si>
  <si>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</si>
  <si>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</si>
  <si>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</si>
  <si>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</si>
  <si>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</si>
  <si>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</si>
  <si>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</si>
  <si>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</si>
  <si>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</si>
  <si>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</si>
  <si>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</si>
  <si>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</si>
  <si>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</si>
  <si>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</si>
  <si>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</si>
  <si>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</si>
  <si>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</si>
  <si>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</si>
  <si>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</si>
  <si>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</si>
  <si>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</si>
  <si>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</si>
  <si>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</si>
  <si>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</si>
  <si>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</si>
  <si>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</si>
  <si>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</si>
  <si>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</si>
  <si>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</si>
  <si>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</si>
  <si>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</si>
  <si>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</si>
  <si>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</si>
  <si>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</si>
  <si>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</si>
  <si>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</si>
  <si>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</si>
  <si>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</si>
  <si>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</si>
  <si>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</si>
  <si>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</si>
  <si>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</si>
  <si>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</si>
  <si>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</si>
  <si>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</si>
  <si>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</si>
  <si>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</si>
  <si>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</si>
  <si>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</si>
  <si>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</si>
  <si>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</si>
  <si>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</si>
  <si>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</si>
  <si>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</si>
  <si>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</si>
  <si>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</si>
  <si>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</si>
  <si>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</si>
  <si>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</si>
  <si>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</si>
  <si>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</si>
  <si>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</si>
  <si>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</si>
  <si>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</si>
  <si>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</si>
  <si>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</si>
  <si>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</si>
  <si>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</si>
  <si>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</si>
  <si>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</si>
  <si>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</si>
  <si>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</si>
  <si>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</si>
  <si>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</si>
  <si>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</si>
  <si>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</si>
  <si>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</si>
  <si>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</si>
  <si>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</si>
  <si>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</si>
  <si>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</si>
  <si>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</si>
  <si>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</si>
  <si>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</si>
  <si>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</si>
  <si>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</si>
  <si>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</si>
  <si>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</si>
  <si>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</si>
  <si>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</si>
  <si>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</si>
  <si>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</si>
  <si>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</si>
  <si>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</si>
  <si>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</si>
  <si>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</si>
  <si>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</si>
  <si>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</si>
  <si>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</si>
  <si>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</si>
  <si>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</si>
  <si>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</si>
  <si>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</si>
  <si>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</si>
  <si>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</si>
  <si>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</si>
  <si>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</si>
  <si>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</si>
  <si>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</si>
  <si>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</si>
  <si>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</si>
  <si>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</si>
  <si>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</si>
  <si>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</si>
  <si>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</si>
  <si>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</si>
  <si>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</si>
  <si>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</si>
  <si>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</si>
  <si>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</si>
  <si>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</si>
  <si>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</si>
  <si>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</si>
  <si>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</si>
  <si>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</si>
  <si>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</si>
  <si>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</si>
  <si>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</si>
  <si>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</si>
  <si>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</si>
  <si>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</si>
  <si>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</si>
  <si>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</si>
  <si>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</si>
  <si>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</si>
  <si>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</si>
  <si>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</si>
  <si>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</si>
  <si>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</si>
  <si>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</si>
  <si>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</si>
  <si>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</si>
  <si>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</si>
  <si>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</si>
  <si>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</si>
  <si>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</si>
  <si>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</si>
  <si>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</si>
  <si>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</si>
  <si>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</si>
  <si>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</si>
  <si>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</si>
  <si>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</si>
  <si>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</si>
  <si>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</si>
  <si>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</si>
  <si>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</si>
  <si>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</si>
  <si>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</si>
  <si>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</si>
  <si>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</si>
  <si>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</si>
  <si>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</si>
  <si>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</si>
  <si>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</si>
  <si>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</si>
  <si>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</si>
  <si>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</si>
  <si>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</si>
  <si>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</si>
  <si>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</si>
  <si>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</si>
  <si>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</si>
  <si>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</si>
  <si>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</si>
  <si>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</si>
  <si>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</si>
  <si>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</si>
  <si>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</si>
  <si>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</si>
  <si>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</si>
  <si>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</si>
  <si>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</si>
  <si>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</si>
  <si>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</si>
  <si>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</si>
  <si>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</si>
  <si>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</si>
  <si>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</si>
  <si>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</si>
  <si>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</si>
  <si>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</si>
  <si>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</si>
  <si>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</si>
  <si>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</si>
  <si>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</si>
  <si>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</si>
  <si>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</si>
  <si>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</si>
  <si>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</si>
  <si>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</si>
  <si>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</si>
  <si>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</si>
  <si>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</si>
  <si>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</si>
  <si>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</si>
  <si>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</si>
  <si>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</si>
  <si>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</si>
  <si>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</si>
  <si>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</si>
  <si>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</si>
  <si>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</si>
  <si>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</si>
  <si>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</si>
  <si>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</si>
  <si>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</si>
  <si>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</si>
  <si>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</si>
  <si>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</si>
  <si>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</si>
  <si>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</si>
  <si>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</si>
  <si>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</si>
  <si>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</si>
  <si>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</si>
  <si>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</si>
  <si>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</si>
  <si>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</si>
  <si>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</si>
  <si>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</si>
  <si>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</si>
  <si>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</si>
  <si>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</si>
  <si>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</si>
  <si>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</si>
  <si>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</si>
  <si>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</si>
  <si>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</si>
  <si>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</si>
  <si>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</si>
  <si>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</si>
  <si>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</si>
  <si>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</si>
  <si>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</si>
  <si>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</si>
  <si>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</si>
  <si>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</si>
  <si>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</si>
  <si>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</si>
  <si>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</si>
  <si>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</si>
  <si>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</si>
  <si>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</si>
  <si>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</si>
  <si>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</si>
  <si>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</si>
  <si>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</si>
  <si>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</si>
  <si>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</si>
  <si>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</si>
  <si>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</si>
  <si>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</si>
  <si>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</si>
  <si>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</si>
  <si>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</si>
  <si>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</si>
  <si>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</si>
  <si>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</si>
  <si>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</si>
  <si>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</si>
  <si>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</si>
  <si>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</si>
  <si>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</si>
  <si>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</si>
  <si>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</si>
  <si>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</si>
  <si>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</si>
  <si>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</si>
  <si>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</si>
  <si>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</si>
  <si>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</si>
  <si>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</si>
  <si>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</si>
  <si>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</si>
  <si>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</si>
  <si>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</si>
  <si>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</si>
  <si>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</si>
  <si>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</si>
  <si>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</si>
  <si>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</si>
  <si>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</si>
  <si>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</si>
  <si>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</si>
  <si>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</si>
  <si>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</si>
  <si>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</si>
  <si>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</si>
  <si>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</si>
  <si>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</si>
  <si>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</si>
  <si>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</si>
  <si>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</si>
  <si>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</si>
  <si>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</si>
  <si>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</si>
  <si>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</si>
  <si>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</si>
  <si>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</si>
  <si>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</si>
  <si>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</si>
  <si>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</si>
  <si>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</si>
  <si>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</si>
  <si>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</si>
  <si>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</si>
  <si>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</si>
  <si>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</si>
  <si>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</si>
  <si>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</si>
  <si>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</si>
  <si>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</si>
  <si>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</si>
  <si>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</si>
  <si>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</si>
  <si>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</si>
  <si>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</si>
  <si>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</si>
  <si>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</si>
  <si>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</si>
  <si>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</si>
  <si>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</si>
  <si>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</si>
  <si>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</si>
  <si>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</si>
  <si>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</si>
  <si>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</si>
  <si>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</si>
  <si>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</si>
  <si>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</si>
  <si>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</si>
  <si>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</si>
  <si>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</si>
  <si>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</si>
  <si>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</si>
  <si>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</si>
  <si>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</si>
  <si>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</si>
  <si>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</si>
  <si>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</si>
  <si>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</si>
  <si>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</si>
  <si>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</si>
  <si>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</si>
  <si>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</si>
  <si>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</si>
  <si>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</si>
  <si>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</si>
  <si>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</si>
  <si>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</si>
  <si>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</si>
  <si>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</si>
  <si>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</si>
  <si>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</si>
  <si>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</si>
  <si>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</si>
  <si>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</si>
  <si>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</si>
  <si>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</si>
  <si>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</si>
  <si>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</si>
  <si>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</si>
  <si>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</si>
  <si>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</si>
  <si>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</si>
  <si>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</si>
  <si>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</si>
  <si>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</si>
  <si>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</si>
  <si>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</si>
  <si>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</si>
  <si>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</si>
  <si>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</si>
  <si>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</si>
  <si>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</si>
  <si>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</si>
  <si>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</si>
  <si>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</si>
  <si>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</si>
  <si>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</si>
  <si>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</si>
  <si>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</si>
  <si>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</si>
  <si>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</si>
  <si>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</si>
  <si>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</si>
  <si>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</si>
  <si>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</si>
  <si>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</si>
  <si>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</si>
  <si>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</si>
  <si>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</si>
  <si>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</si>
  <si>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</si>
  <si>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</si>
  <si>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</si>
  <si>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</si>
  <si>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</si>
  <si>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</si>
  <si>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</si>
  <si>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</si>
  <si>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</si>
  <si>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</si>
  <si>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</si>
  <si>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</si>
  <si>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</si>
  <si>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</si>
  <si>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</si>
  <si>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</si>
  <si>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</si>
  <si>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</si>
  <si>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</si>
  <si>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</si>
  <si>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</si>
  <si>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</si>
  <si>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</si>
  <si>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</si>
  <si>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</si>
  <si>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</si>
  <si>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</si>
  <si>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</si>
  <si>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</si>
  <si>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</si>
  <si>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</si>
  <si>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</si>
  <si>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</si>
  <si>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</si>
  <si>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</si>
  <si>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</si>
  <si>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</si>
  <si>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</si>
  <si>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</si>
  <si>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</si>
  <si>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</si>
  <si>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</si>
  <si>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</si>
  <si>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</si>
  <si>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</si>
  <si>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</si>
  <si>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</si>
  <si>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</si>
  <si>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</si>
  <si>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</si>
  <si>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</si>
  <si>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</si>
  <si>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</si>
  <si>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</si>
  <si>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</si>
  <si>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</si>
  <si>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</si>
  <si>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</si>
  <si>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</si>
  <si>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</si>
  <si>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</si>
  <si>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</si>
  <si>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</si>
  <si>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</si>
  <si>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</si>
  <si>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</si>
  <si>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</si>
  <si>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</si>
  <si>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</si>
  <si>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</si>
  <si>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</si>
  <si>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</si>
  <si>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</si>
  <si>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</si>
  <si>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</si>
  <si>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</si>
  <si>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</si>
  <si>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</si>
  <si>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</si>
  <si>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</si>
  <si>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</si>
  <si>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</si>
  <si>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</si>
  <si>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</si>
  <si>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</si>
  <si>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</si>
  <si>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</si>
  <si>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</si>
  <si>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</si>
  <si>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</si>
  <si>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</si>
  <si>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</si>
  <si>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</si>
  <si>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</si>
  <si>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</si>
  <si>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</si>
  <si>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</si>
  <si>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</si>
  <si>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</si>
  <si>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</si>
  <si>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</si>
  <si>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</si>
  <si>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</si>
  <si>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</si>
  <si>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</si>
  <si>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</si>
  <si>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</si>
  <si>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</si>
  <si>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</si>
  <si>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</si>
  <si>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</si>
  <si>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</si>
  <si>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</si>
  <si>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</si>
  <si>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</si>
  <si>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</si>
  <si>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</si>
  <si>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</si>
  <si>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</si>
  <si>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</si>
  <si>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</si>
  <si>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</si>
  <si>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</si>
  <si>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</si>
  <si>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</si>
  <si>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</si>
  <si>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</si>
  <si>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</si>
  <si>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</si>
  <si>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</si>
  <si>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</si>
  <si>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</si>
  <si>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</si>
  <si>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</si>
  <si>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</si>
  <si>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</si>
  <si>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</si>
  <si>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</si>
  <si>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</si>
  <si>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</si>
  <si>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</si>
  <si>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</si>
  <si>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</si>
  <si>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</si>
  <si>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</si>
  <si>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</si>
  <si>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</si>
  <si>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</si>
  <si>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</si>
  <si>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</si>
  <si>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</si>
  <si>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</si>
  <si>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</si>
  <si>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</si>
  <si>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</si>
  <si>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</si>
  <si>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</si>
  <si>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</si>
  <si>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</si>
  <si>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</si>
  <si>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</si>
  <si>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</si>
  <si>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</si>
  <si>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</si>
  <si>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</si>
  <si>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</si>
  <si>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</si>
  <si>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</si>
  <si>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</si>
  <si>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</si>
  <si>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</si>
  <si>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</si>
  <si>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</si>
  <si>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</si>
  <si>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</si>
  <si>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</si>
  <si>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</si>
  <si>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</si>
  <si>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</si>
  <si>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</si>
  <si>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</si>
  <si>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</si>
  <si>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</si>
  <si>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</si>
  <si>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</si>
  <si>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</si>
  <si>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</si>
  <si>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</si>
  <si>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</si>
  <si>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</si>
  <si>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</si>
  <si>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</si>
  <si>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</si>
  <si>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</si>
  <si>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</si>
  <si>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</si>
  <si>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</si>
  <si>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</si>
  <si>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</si>
  <si>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</si>
  <si>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</si>
  <si>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</si>
  <si>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</si>
  <si>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</si>
  <si>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</si>
  <si>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</si>
  <si>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</si>
  <si>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</si>
  <si>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</si>
  <si>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</si>
  <si>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</si>
  <si>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</si>
  <si>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</si>
  <si>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</si>
  <si>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</si>
  <si>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</si>
  <si>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</si>
  <si>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</si>
  <si>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</si>
  <si>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</si>
  <si>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</si>
  <si>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</si>
  <si>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</si>
  <si>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</si>
  <si>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</si>
  <si>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</si>
  <si>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</si>
  <si>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</si>
  <si>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</si>
  <si>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</si>
  <si>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</si>
  <si>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</si>
  <si>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</si>
  <si>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</si>
  <si>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</si>
  <si>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</si>
  <si>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</si>
  <si>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</si>
  <si>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</si>
  <si>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</si>
  <si>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</si>
  <si>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</si>
  <si>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</si>
  <si>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</si>
  <si>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</si>
  <si>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</si>
  <si>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</si>
  <si>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</si>
  <si>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</si>
  <si>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</si>
  <si>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</si>
  <si>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</si>
  <si>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</si>
  <si>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</si>
  <si>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</si>
  <si>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</si>
  <si>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</si>
  <si>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</si>
  <si>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</si>
  <si>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</si>
  <si>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</si>
  <si>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</si>
  <si>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</si>
  <si>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</si>
  <si>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</si>
  <si>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</si>
  <si>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</si>
  <si>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</si>
  <si>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</si>
  <si>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</si>
  <si>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</si>
  <si>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</si>
  <si>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</si>
  <si>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</si>
  <si>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</si>
  <si>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</si>
  <si>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</si>
  <si>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</si>
  <si>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</si>
  <si>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</si>
  <si>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</si>
  <si>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</si>
  <si>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</si>
  <si>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</si>
  <si>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</si>
  <si>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</si>
  <si>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</si>
  <si>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</si>
  <si>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</si>
  <si>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</si>
  <si>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</si>
  <si>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</si>
  <si>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</si>
  <si>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</si>
  <si>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</si>
  <si>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</si>
  <si>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</si>
  <si>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</si>
  <si>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</si>
  <si>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</si>
  <si>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</si>
  <si>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</si>
  <si>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</si>
  <si>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</si>
  <si>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</si>
  <si>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</si>
  <si>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</si>
  <si>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</si>
  <si>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</si>
  <si>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</si>
  <si>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</si>
  <si>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</si>
  <si>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</si>
  <si>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</si>
  <si>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</si>
  <si>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</si>
  <si>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</si>
  <si>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</si>
  <si>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</si>
  <si>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</si>
  <si>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</si>
  <si>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</si>
  <si>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</si>
  <si>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</si>
  <si>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</si>
  <si>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</si>
  <si>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</si>
  <si>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</si>
  <si>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</si>
  <si>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</si>
  <si>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</si>
  <si>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</si>
  <si>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</si>
  <si>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</si>
  <si>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</si>
  <si>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</si>
  <si>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</si>
  <si>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</si>
  <si>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</si>
  <si>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</si>
  <si>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</si>
  <si>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</si>
  <si>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</si>
  <si>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</si>
  <si>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</si>
  <si>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</si>
  <si>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</si>
  <si>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</si>
  <si>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</si>
  <si>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</si>
  <si>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</si>
  <si>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</si>
  <si>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</si>
  <si>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</si>
  <si>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</si>
  <si>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</si>
  <si>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</si>
  <si>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</si>
  <si>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</si>
  <si>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</si>
  <si>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</si>
  <si>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</si>
  <si>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</si>
  <si>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</si>
  <si>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</si>
  <si>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</si>
  <si>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</si>
  <si>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</si>
  <si>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</si>
  <si>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</si>
  <si>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</si>
  <si>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</si>
  <si>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</si>
  <si>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</si>
  <si>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</si>
  <si>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</si>
  <si>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</si>
  <si>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</si>
  <si>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</si>
  <si>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</si>
  <si>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</si>
  <si>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</si>
  <si>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</si>
  <si>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</si>
  <si>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</si>
  <si>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</si>
  <si>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</si>
  <si>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</si>
  <si>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</si>
  <si>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</si>
  <si>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</si>
  <si>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</si>
  <si>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</si>
  <si>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</si>
  <si>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</si>
  <si>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</si>
  <si>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</si>
  <si>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</si>
  <si>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</si>
  <si>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</si>
  <si>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</si>
  <si>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</si>
  <si>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</si>
  <si>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</si>
  <si>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</si>
  <si>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</si>
  <si>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</si>
  <si>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</si>
  <si>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</si>
  <si>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</si>
  <si>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</si>
  <si>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</si>
  <si>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</si>
  <si>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</si>
  <si>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</si>
  <si>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</si>
  <si>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</si>
  <si>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</si>
  <si>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</si>
  <si>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</si>
  <si>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</si>
  <si>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</si>
  <si>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</si>
  <si>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</si>
  <si>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</si>
  <si>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</si>
  <si>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</si>
  <si>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</si>
  <si>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</si>
  <si>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</si>
  <si>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</si>
  <si>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</si>
  <si>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</si>
  <si>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</si>
  <si>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</si>
  <si>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</si>
  <si>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</si>
  <si>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</si>
  <si>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</si>
  <si>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</si>
  <si>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</si>
  <si>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</si>
  <si>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</si>
  <si>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</si>
  <si>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</si>
  <si>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</si>
  <si>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</si>
  <si>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</si>
  <si>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</si>
  <si>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</si>
  <si>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</si>
  <si>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</si>
  <si>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</si>
  <si>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</si>
  <si>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</si>
  <si>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</si>
  <si>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</si>
  <si>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</si>
  <si>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</si>
  <si>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</si>
  <si>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</si>
  <si>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</si>
  <si>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</si>
  <si>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</si>
  <si>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</si>
  <si>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</si>
  <si>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</si>
  <si>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</si>
  <si>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</si>
  <si>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</si>
  <si>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</si>
  <si>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</si>
  <si>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</si>
  <si>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</si>
  <si>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</si>
  <si>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</si>
  <si>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</si>
  <si>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</si>
  <si>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</si>
  <si>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</si>
  <si>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</si>
  <si>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</si>
  <si>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</si>
  <si>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</si>
  <si>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</si>
  <si>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</si>
  <si>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</si>
  <si>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</si>
  <si>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</si>
  <si>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</si>
  <si>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</si>
  <si>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</si>
  <si>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</si>
  <si>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</si>
  <si>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</si>
  <si>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</si>
  <si>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</si>
  <si>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</si>
  <si>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</si>
  <si>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</si>
  <si>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</si>
  <si>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</si>
  <si>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</si>
  <si>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</si>
  <si>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</si>
  <si>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</si>
  <si>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</si>
  <si>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</si>
  <si>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</si>
  <si>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</si>
  <si>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</si>
  <si>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</si>
  <si>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</si>
  <si>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</si>
  <si>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</si>
  <si>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</si>
  <si>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</si>
  <si>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</si>
  <si>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</si>
  <si>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</si>
  <si>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</si>
  <si>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</si>
  <si>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</si>
  <si>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</si>
  <si>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</si>
  <si>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</si>
  <si>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</si>
  <si>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</si>
  <si>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</si>
  <si>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</si>
  <si>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</si>
  <si>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</si>
  <si>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</si>
  <si>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</si>
  <si>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</si>
  <si>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</si>
  <si>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</si>
  <si>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</si>
  <si>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</si>
  <si>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</si>
  <si>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</si>
  <si>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</si>
  <si>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</si>
  <si>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</si>
  <si>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</si>
  <si>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</si>
  <si>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</si>
  <si>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</si>
  <si>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</si>
  <si>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</si>
  <si>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</si>
  <si>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</si>
  <si>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</si>
  <si>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</si>
  <si>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</si>
  <si>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</si>
  <si>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</si>
  <si>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</si>
  <si>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</si>
  <si>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</si>
  <si>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</si>
  <si>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</si>
  <si>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</si>
  <si>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</si>
  <si>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</si>
  <si>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</si>
  <si>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</si>
  <si>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</si>
  <si>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</si>
  <si>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</si>
  <si>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</si>
  <si>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</si>
  <si>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</si>
  <si>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</si>
  <si>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</si>
  <si>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</si>
  <si>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</si>
  <si>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</si>
  <si>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</si>
  <si>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</si>
  <si>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</si>
  <si>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</si>
  <si>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</si>
  <si>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</si>
  <si>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</si>
  <si>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</si>
  <si>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</si>
  <si>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</si>
  <si>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</si>
  <si>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</si>
  <si>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</si>
  <si>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</si>
  <si>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</si>
  <si>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</si>
  <si>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</si>
  <si>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</si>
  <si>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</si>
  <si>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</si>
  <si>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</si>
  <si>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</si>
  <si>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</si>
  <si>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</si>
  <si>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</si>
  <si>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</si>
  <si>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</si>
  <si>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</si>
  <si>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</si>
  <si>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</si>
  <si>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</si>
  <si>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</si>
  <si>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</si>
  <si>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</si>
  <si>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</si>
  <si>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</si>
  <si>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</si>
  <si>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</si>
  <si>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</si>
  <si>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</si>
  <si>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</si>
  <si>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</si>
  <si>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</si>
  <si>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</si>
  <si>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</si>
  <si>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</si>
  <si>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</si>
  <si>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</si>
  <si>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</si>
  <si>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</si>
  <si>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</si>
  <si>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</si>
  <si>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</si>
  <si>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</si>
  <si>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</si>
  <si>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</si>
  <si>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</si>
  <si>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</si>
  <si>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</si>
  <si>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</si>
  <si>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</si>
  <si>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</si>
  <si>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</si>
  <si>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</si>
  <si>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</si>
  <si>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</si>
  <si>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</si>
  <si>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</si>
  <si>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</si>
  <si>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</si>
  <si>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</si>
  <si>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</si>
  <si>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</si>
  <si>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</si>
  <si>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</si>
  <si>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</si>
  <si>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</si>
  <si>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</si>
  <si>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</si>
  <si>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</si>
  <si>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</si>
  <si>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</si>
  <si>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</si>
  <si>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</si>
  <si>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</si>
  <si>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</si>
  <si>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</si>
  <si>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</si>
  <si>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</si>
  <si>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</si>
  <si>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</si>
  <si>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</si>
  <si>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</si>
  <si>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</si>
  <si>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</si>
  <si>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</si>
  <si>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</si>
  <si>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</si>
  <si>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</si>
  <si>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</si>
  <si>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</si>
  <si>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</si>
  <si>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</si>
  <si>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</si>
  <si>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</si>
  <si>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</si>
  <si>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</si>
  <si>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</si>
  <si>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</si>
  <si>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</si>
  <si>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</si>
  <si>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</si>
  <si>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</si>
  <si>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</si>
  <si>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</si>
  <si>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</si>
  <si>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</si>
  <si>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</si>
  <si>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</si>
  <si>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</si>
  <si>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</si>
  <si>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</si>
  <si>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</si>
  <si>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</si>
  <si>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</si>
  <si>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</si>
  <si>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</si>
  <si>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</si>
  <si>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</si>
  <si>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</si>
  <si>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</si>
  <si>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</si>
  <si>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</si>
  <si>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</si>
  <si>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</si>
  <si>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</si>
  <si>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</si>
  <si>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</si>
  <si>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</si>
  <si>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</si>
  <si>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</si>
  <si>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</si>
  <si>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</si>
  <si>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</si>
  <si>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</si>
  <si>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</si>
  <si>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</si>
  <si>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</si>
  <si>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</si>
  <si>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</si>
  <si>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</si>
  <si>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</si>
  <si>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</si>
  <si>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</si>
  <si>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</si>
  <si>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</si>
  <si>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</si>
  <si>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</si>
  <si>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</si>
  <si>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</si>
  <si>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</si>
  <si>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</si>
  <si>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</si>
  <si>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</si>
  <si>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</si>
  <si>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</si>
  <si>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</si>
  <si>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</si>
  <si>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</si>
  <si>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</si>
  <si>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</si>
  <si>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</si>
  <si>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</si>
  <si>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</si>
  <si>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</si>
  <si>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</si>
  <si>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</si>
  <si>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</si>
  <si>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</si>
  <si>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</si>
  <si>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</si>
  <si>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</si>
  <si>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</si>
  <si>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</si>
  <si>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</si>
  <si>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</si>
  <si>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</si>
  <si>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</si>
  <si>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</si>
  <si>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</si>
  <si>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</si>
  <si>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</si>
  <si>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</si>
  <si>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</si>
  <si>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</si>
  <si>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</si>
  <si>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</si>
  <si>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</si>
  <si>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</si>
  <si>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</si>
  <si>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</si>
  <si>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</si>
  <si>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</si>
  <si>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</si>
  <si>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</si>
  <si>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</si>
  <si>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</si>
  <si>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</si>
  <si>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</si>
  <si>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</si>
  <si>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</si>
  <si>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</si>
  <si>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</si>
  <si>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</si>
  <si>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</si>
  <si>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</si>
  <si>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</si>
  <si>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</si>
  <si>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</si>
  <si>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</si>
  <si>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</si>
  <si>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</si>
  <si>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</si>
  <si>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</si>
  <si>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</si>
  <si>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</si>
  <si>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</si>
  <si>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</si>
  <si>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</si>
  <si>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</si>
  <si>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</si>
  <si>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</si>
  <si>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</si>
  <si>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</si>
  <si>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</si>
  <si>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</si>
  <si>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</si>
  <si>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</si>
  <si>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</si>
  <si>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</si>
  <si>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</si>
  <si>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</si>
  <si>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</si>
  <si>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</si>
  <si>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</si>
  <si>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</si>
  <si>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</si>
  <si>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</si>
  <si>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</si>
  <si>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</si>
  <si>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</si>
  <si>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</si>
  <si>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</si>
  <si>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</si>
  <si>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</si>
  <si>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</si>
  <si>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</si>
  <si>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</si>
  <si>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</si>
  <si>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</si>
  <si>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</si>
  <si>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</si>
  <si>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</si>
  <si>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</si>
  <si>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</si>
  <si>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</si>
  <si>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</si>
  <si>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</si>
  <si>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</si>
  <si>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</si>
  <si>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</si>
  <si>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</si>
  <si>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</si>
  <si>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</si>
  <si>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</si>
  <si>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</si>
  <si>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</si>
  <si>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</si>
  <si>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</si>
  <si>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</si>
  <si>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</si>
  <si>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</si>
  <si>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</si>
  <si>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</si>
  <si>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</si>
  <si>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</si>
  <si>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</si>
  <si>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</si>
  <si>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</si>
  <si>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</si>
  <si>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</si>
  <si>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</si>
  <si>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</si>
  <si>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</si>
  <si>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</si>
  <si>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</si>
  <si>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</si>
  <si>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</si>
  <si>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</si>
  <si>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</si>
  <si>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</si>
  <si>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</si>
  <si>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</si>
  <si>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</si>
  <si>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</si>
  <si>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</si>
  <si>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</si>
  <si>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</si>
  <si>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</si>
  <si>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</si>
  <si>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</si>
  <si>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</si>
  <si>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</si>
  <si>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</si>
  <si>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</si>
  <si>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</si>
  <si>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</si>
  <si>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</si>
  <si>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</si>
  <si>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</si>
  <si>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</si>
  <si>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</si>
  <si>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</si>
  <si>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</si>
  <si>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</si>
  <si>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</si>
  <si>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</si>
  <si>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</si>
  <si>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</si>
  <si>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</si>
  <si>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</si>
  <si>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</si>
  <si>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</si>
  <si>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</si>
  <si>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</si>
  <si>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</si>
  <si>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</si>
  <si>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</si>
  <si>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</si>
  <si>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</si>
  <si>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</si>
  <si>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</si>
  <si>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</si>
  <si>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</si>
  <si>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</si>
  <si>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</si>
  <si>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</si>
  <si>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</si>
  <si>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</si>
  <si>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</si>
  <si>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</si>
  <si>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</si>
  <si>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</si>
  <si>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</si>
  <si>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</si>
  <si>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</si>
  <si>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</si>
  <si>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</si>
  <si>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</si>
  <si>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</si>
  <si>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</si>
  <si>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</si>
  <si>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</si>
  <si>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</si>
  <si>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</si>
  <si>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</si>
  <si>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</si>
  <si>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</si>
  <si>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</si>
  <si>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</si>
  <si>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</si>
  <si>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</si>
  <si>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</si>
  <si>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</si>
  <si>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</si>
  <si>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</si>
  <si>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</si>
  <si>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</si>
  <si>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</si>
  <si>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</si>
  <si>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</si>
  <si>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</si>
  <si>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</si>
  <si>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</si>
  <si>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</si>
  <si>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</si>
  <si>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</si>
  <si>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</si>
  <si>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</si>
  <si>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</si>
  <si>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</si>
  <si>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</si>
  <si>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</si>
  <si>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</si>
  <si>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</si>
  <si>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</si>
  <si>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</si>
  <si>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</si>
  <si>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</si>
  <si>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</si>
  <si>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</si>
  <si>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</si>
  <si>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</si>
  <si>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</si>
  <si>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</si>
  <si>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</si>
  <si>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</si>
  <si>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</si>
  <si>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</si>
  <si>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</si>
  <si>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</si>
  <si>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</si>
  <si>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</si>
  <si>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</si>
  <si>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</si>
  <si>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</si>
  <si>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</si>
  <si>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</si>
  <si>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</si>
  <si>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</si>
  <si>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</si>
  <si>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</si>
  <si>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</si>
  <si>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</si>
  <si>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</si>
  <si>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</si>
  <si>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</si>
  <si>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</si>
  <si>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</si>
  <si>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</si>
  <si>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</si>
  <si>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</si>
  <si>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</si>
  <si>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</si>
  <si>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</si>
  <si>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</si>
  <si>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</si>
  <si>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</si>
  <si>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</si>
  <si>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</si>
  <si>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</si>
  <si>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</si>
  <si>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</si>
  <si>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</si>
  <si>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</si>
  <si>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</si>
  <si>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</si>
  <si>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</si>
  <si>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</si>
  <si>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</si>
  <si>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</si>
  <si>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</si>
  <si>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</si>
  <si>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</si>
  <si>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</si>
  <si>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</si>
  <si>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</si>
  <si>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</si>
  <si>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</si>
  <si>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</si>
  <si>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</si>
  <si>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</si>
  <si>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</si>
  <si>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</si>
  <si>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</si>
  <si>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</si>
  <si>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</si>
  <si>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</si>
  <si>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</si>
  <si>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</si>
  <si>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</si>
  <si>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</si>
  <si>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</si>
  <si>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</si>
  <si>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</si>
  <si>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</si>
  <si>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</si>
  <si>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</si>
  <si>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</si>
  <si>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</si>
  <si>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</si>
  <si>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</si>
  <si>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</si>
  <si>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</si>
  <si>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</si>
  <si>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</si>
  <si>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</si>
  <si>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</si>
  <si>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</si>
  <si>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</si>
  <si>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</si>
  <si>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</si>
  <si>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</si>
  <si>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</si>
  <si>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</si>
  <si>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</si>
  <si>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</si>
  <si>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</si>
  <si>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</si>
  <si>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</si>
  <si>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</si>
  <si>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</si>
  <si>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</si>
  <si>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</si>
  <si>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</si>
  <si>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</si>
  <si>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</si>
  <si>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</si>
  <si>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</si>
  <si>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</si>
  <si>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</si>
  <si>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</si>
  <si>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</si>
  <si>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</si>
  <si>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</si>
  <si>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</si>
  <si>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</si>
  <si>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</si>
  <si>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</si>
  <si>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</si>
  <si>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</si>
  <si>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</si>
  <si>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</si>
  <si>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</si>
  <si>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</si>
  <si>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</si>
  <si>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</si>
  <si>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</si>
  <si>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</si>
  <si>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</si>
  <si>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</si>
  <si>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</si>
  <si>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</si>
  <si>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</si>
  <si>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</si>
  <si>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</si>
  <si>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</si>
  <si>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</si>
  <si>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</si>
  <si>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</si>
  <si>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</si>
  <si>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</si>
  <si>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</si>
  <si>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</si>
  <si>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</si>
  <si>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</si>
  <si>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</si>
  <si>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</si>
  <si>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</si>
  <si>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</si>
  <si>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</si>
  <si>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</si>
  <si>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</si>
  <si>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</si>
  <si>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</si>
  <si>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</si>
  <si>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</si>
  <si>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</si>
  <si>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</si>
  <si>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</si>
  <si>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</si>
  <si>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</si>
  <si>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</si>
  <si>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</si>
  <si>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</si>
  <si>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</si>
  <si>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</si>
  <si>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</si>
  <si>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</si>
  <si>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</si>
  <si>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</si>
  <si>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</si>
  <si>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</si>
  <si>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</si>
  <si>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</si>
  <si>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</si>
  <si>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</si>
  <si>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</si>
  <si>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</si>
  <si>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</si>
  <si>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</si>
  <si>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</si>
  <si>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</si>
  <si>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</si>
  <si>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</si>
  <si>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</si>
  <si>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</si>
  <si>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</si>
  <si>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</si>
  <si>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</si>
  <si>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</si>
  <si>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</si>
  <si>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</si>
  <si>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</si>
  <si>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</si>
  <si>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</si>
  <si>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</si>
  <si>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</si>
  <si>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</si>
  <si>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</si>
  <si>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</si>
  <si>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</si>
  <si>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</si>
  <si>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</si>
  <si>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</si>
  <si>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</si>
  <si>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</si>
  <si>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</si>
  <si>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</si>
  <si>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</si>
  <si>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</si>
  <si>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</si>
  <si>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</si>
  <si>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</si>
  <si>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</si>
  <si>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</si>
  <si>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</si>
  <si>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</si>
  <si>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</si>
  <si>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</si>
  <si>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</si>
  <si>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</si>
  <si>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</si>
  <si>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</si>
  <si>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</si>
  <si>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</si>
  <si>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</si>
  <si>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</si>
  <si>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</si>
  <si>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</si>
  <si>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</si>
  <si>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</si>
  <si>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</si>
  <si>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</si>
  <si>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</si>
  <si>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</si>
  <si>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</si>
  <si>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</si>
  <si>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</si>
  <si>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</si>
  <si>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</si>
  <si>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</si>
  <si>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</si>
  <si>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</si>
  <si>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</si>
  <si>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</si>
  <si>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</si>
  <si>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</si>
  <si>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</si>
  <si>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</si>
  <si>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</si>
  <si>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</si>
  <si>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</si>
  <si>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</si>
  <si>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</si>
  <si>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</si>
  <si>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</si>
  <si>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</si>
  <si>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</si>
  <si>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</si>
  <si>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</si>
  <si>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</si>
  <si>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</si>
  <si>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</si>
  <si>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</si>
  <si>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</si>
  <si>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</si>
  <si>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</si>
  <si>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</si>
  <si>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</si>
  <si>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</si>
  <si>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</si>
  <si>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</si>
  <si>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</si>
  <si>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</si>
  <si>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</si>
  <si>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</si>
  <si>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</si>
  <si>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</si>
  <si>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</si>
  <si>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</si>
  <si>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</si>
  <si>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</si>
  <si>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</si>
  <si>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</si>
  <si>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</si>
  <si>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</si>
  <si>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</si>
  <si>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</si>
  <si>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</si>
  <si>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</si>
  <si>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</si>
  <si>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</si>
  <si>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</si>
  <si>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</si>
  <si>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</si>
  <si>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</si>
  <si>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</si>
  <si>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</si>
  <si>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</si>
  <si>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</si>
  <si>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</si>
  <si>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</si>
  <si>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</si>
  <si>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</si>
  <si>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</si>
  <si>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</si>
  <si>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</si>
  <si>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</si>
  <si>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</si>
  <si>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</si>
  <si>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</si>
  <si>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</si>
  <si>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</si>
  <si>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</si>
  <si>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</si>
  <si>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</si>
  <si>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</si>
  <si>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</si>
  <si>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</si>
  <si>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</si>
  <si>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</si>
  <si>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</si>
  <si>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</si>
  <si>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</si>
  <si>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</si>
  <si>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</si>
  <si>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</si>
  <si>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</si>
  <si>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</si>
  <si>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</si>
  <si>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</si>
  <si>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</si>
  <si>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</si>
  <si>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</si>
  <si>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</si>
  <si>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</si>
  <si>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</si>
  <si>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</si>
  <si>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</si>
  <si>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</si>
  <si>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</si>
  <si>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</si>
  <si>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</si>
  <si>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</si>
  <si>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</si>
  <si>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</si>
  <si>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</si>
  <si>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</si>
  <si>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</si>
  <si>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</si>
  <si>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</si>
  <si>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</si>
  <si>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</si>
  <si>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</si>
  <si>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</si>
  <si>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</si>
  <si>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</si>
  <si>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</si>
  <si>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</si>
  <si>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</si>
  <si>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</si>
  <si>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</si>
  <si>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</si>
  <si>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</si>
  <si>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</si>
  <si>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</si>
  <si>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</si>
  <si>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</si>
  <si>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</si>
  <si>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</si>
  <si>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</si>
  <si>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</si>
  <si>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</si>
  <si>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</si>
  <si>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</si>
  <si>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</si>
  <si>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</si>
  <si>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</si>
  <si>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</si>
  <si>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</si>
  <si>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</si>
  <si>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</si>
  <si>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</si>
  <si>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</si>
  <si>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</si>
  <si>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</si>
  <si>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</si>
  <si>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</si>
  <si>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</si>
  <si>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</si>
  <si>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</si>
  <si>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</si>
  <si>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</si>
  <si>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</si>
  <si>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</si>
  <si>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</si>
  <si>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</si>
  <si>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</si>
  <si>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</si>
  <si>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</si>
  <si>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</si>
  <si>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</si>
  <si>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</si>
  <si>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</si>
  <si>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</si>
  <si>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</si>
  <si>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</si>
  <si>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</si>
  <si>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</si>
  <si>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</si>
  <si>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</si>
  <si>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</si>
  <si>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</si>
  <si>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</si>
  <si>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</si>
  <si>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</si>
  <si>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</si>
  <si>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</si>
  <si>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</si>
  <si>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</si>
  <si>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</si>
  <si>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</si>
  <si>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</si>
  <si>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</si>
  <si>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</si>
  <si>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</si>
  <si>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</si>
  <si>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</si>
  <si>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</si>
  <si>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</si>
  <si>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</si>
  <si>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</si>
  <si>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</si>
  <si>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</si>
  <si>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</si>
  <si>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</si>
  <si>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</si>
  <si>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</si>
  <si>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</si>
  <si>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</si>
  <si>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</si>
  <si>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</si>
  <si>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</si>
  <si>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</si>
  <si>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</si>
  <si>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</si>
  <si>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</si>
  <si>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</si>
  <si>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</si>
  <si>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</si>
  <si>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</si>
  <si>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</si>
  <si>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</si>
  <si>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</si>
  <si>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</si>
  <si>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</si>
  <si>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</si>
  <si>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</si>
  <si>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</si>
  <si>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</si>
  <si>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</si>
  <si>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</si>
  <si>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</si>
  <si>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</si>
  <si>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</si>
  <si>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</si>
  <si>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</si>
  <si>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</si>
  <si>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</si>
  <si>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</si>
  <si>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</si>
  <si>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</si>
  <si>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</si>
  <si>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</si>
  <si>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</si>
  <si>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</si>
  <si>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</si>
  <si>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</si>
  <si>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</si>
  <si>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</si>
  <si>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</si>
  <si>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</si>
  <si>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</si>
  <si>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</si>
  <si>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</si>
  <si>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</si>
  <si>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</si>
  <si>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</si>
  <si>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</si>
  <si>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</si>
  <si>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</si>
  <si>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</si>
  <si>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</si>
  <si>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</si>
  <si>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</si>
  <si>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</si>
  <si>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</si>
  <si>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</si>
  <si>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</si>
  <si>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</si>
  <si>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</si>
  <si>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</si>
  <si>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</si>
  <si>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</si>
  <si>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</si>
  <si>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</si>
  <si>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</si>
  <si>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</si>
  <si>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</si>
  <si>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</si>
  <si>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</si>
  <si>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</si>
  <si>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</si>
  <si>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</si>
  <si>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</si>
  <si>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</si>
  <si>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</si>
  <si>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</si>
  <si>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</si>
  <si>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</si>
  <si>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</si>
  <si>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</si>
  <si>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</si>
  <si>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</si>
  <si>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</si>
  <si>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</si>
  <si>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</si>
  <si>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</si>
  <si>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</si>
  <si>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</si>
  <si>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</si>
  <si>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</si>
  <si>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</si>
  <si>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</si>
  <si>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</si>
  <si>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</si>
  <si>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</si>
  <si>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</si>
  <si>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</si>
  <si>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</si>
  <si>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</si>
  <si>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</si>
  <si>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</si>
  <si>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</si>
  <si>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</si>
  <si>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</si>
  <si>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</si>
  <si>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</si>
  <si>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</si>
  <si>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</si>
  <si>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</si>
  <si>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</si>
  <si>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</si>
  <si>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</si>
  <si>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</si>
  <si>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</si>
  <si>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</si>
  <si>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</si>
  <si>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</si>
  <si>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</si>
  <si>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</si>
  <si>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</si>
  <si>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</si>
  <si>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</si>
  <si>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</si>
  <si>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</si>
  <si>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</si>
  <si>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</si>
  <si>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</si>
  <si>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</si>
  <si>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</si>
  <si>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</si>
  <si>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</si>
  <si>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</si>
  <si>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</si>
  <si>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</si>
  <si>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</si>
  <si>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</si>
  <si>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</si>
  <si>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</si>
  <si>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</si>
  <si>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</si>
  <si>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</si>
  <si>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</si>
  <si>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</si>
  <si>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</si>
  <si>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</si>
  <si>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</si>
  <si>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</si>
  <si>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</si>
  <si>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</si>
  <si>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</si>
  <si>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</si>
  <si>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</si>
  <si>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</si>
  <si>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</si>
  <si>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</si>
  <si>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</si>
  <si>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</si>
  <si>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</si>
  <si>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</si>
  <si>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</si>
  <si>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</si>
  <si>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</si>
  <si>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</si>
  <si>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</si>
  <si>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</si>
  <si>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</si>
  <si>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</si>
  <si>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</si>
  <si>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</si>
  <si>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</si>
  <si>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</si>
  <si>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</si>
  <si>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</si>
  <si>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</si>
  <si>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</si>
  <si>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</si>
  <si>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</si>
  <si>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</si>
  <si>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</si>
  <si>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</si>
  <si>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</si>
  <si>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</si>
  <si>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</si>
  <si>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</si>
  <si>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</si>
  <si>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</si>
  <si>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</si>
  <si>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</si>
  <si>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</si>
  <si>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</si>
  <si>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</si>
  <si>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</si>
  <si>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</si>
  <si>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</si>
  <si>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</si>
  <si>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</si>
  <si>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</si>
  <si>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</si>
  <si>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</si>
  <si>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</si>
  <si>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</si>
  <si>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</si>
  <si>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</si>
  <si>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</si>
  <si>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</si>
  <si>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</si>
  <si>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</si>
  <si>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</si>
  <si>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</si>
  <si>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</si>
  <si>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</si>
  <si>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</si>
  <si>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</si>
  <si>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</si>
  <si>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</si>
  <si>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</si>
  <si>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</si>
  <si>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</si>
  <si>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</si>
  <si>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</si>
  <si>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</si>
  <si>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</si>
  <si>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</si>
  <si>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</si>
  <si>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</si>
  <si>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</si>
  <si>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</si>
  <si>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</si>
  <si>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</si>
  <si>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</si>
  <si>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</si>
  <si>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</si>
  <si>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</si>
  <si>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</si>
  <si>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</si>
  <si>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</si>
  <si>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</si>
  <si>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</si>
  <si>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</si>
  <si>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</si>
  <si>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</si>
  <si>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</si>
  <si>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</si>
  <si>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</si>
  <si>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</si>
  <si>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</si>
  <si>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</si>
  <si>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</si>
  <si>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</si>
  <si>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</si>
  <si>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</si>
  <si>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</si>
  <si>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</si>
  <si>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</si>
  <si>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</si>
  <si>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</si>
  <si>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</si>
  <si>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</si>
  <si>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</si>
  <si>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</si>
  <si>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</si>
  <si>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</si>
  <si>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</si>
  <si>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</si>
  <si>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</si>
  <si>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</si>
  <si>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</si>
  <si>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</si>
  <si>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</si>
  <si>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</si>
  <si>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</si>
  <si>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</si>
  <si>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</si>
  <si>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</si>
  <si>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</si>
  <si>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</si>
  <si>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</si>
  <si>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</si>
  <si>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</si>
  <si>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</si>
  <si>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</si>
  <si>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</si>
  <si>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</si>
  <si>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</si>
  <si>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</si>
  <si>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</si>
  <si>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</si>
  <si>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</si>
  <si>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</si>
  <si>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</si>
  <si>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</si>
  <si>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</si>
  <si>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</si>
  <si>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</si>
  <si>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</si>
  <si>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</si>
  <si>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</si>
  <si>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</si>
  <si>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</si>
  <si>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</si>
  <si>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</si>
  <si>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</si>
  <si>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</si>
  <si>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</si>
  <si>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</si>
  <si>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</si>
  <si>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</si>
  <si>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</si>
  <si>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</si>
  <si>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</si>
  <si>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</si>
  <si>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</si>
  <si>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</si>
  <si>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</si>
  <si>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</si>
  <si>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</si>
  <si>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</si>
  <si>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</si>
  <si>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</si>
  <si>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</si>
  <si>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</si>
  <si>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</si>
  <si>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</si>
  <si>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</si>
  <si>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</si>
  <si>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</si>
  <si>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</si>
  <si>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</si>
  <si>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</si>
  <si>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</si>
  <si>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</si>
  <si>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</si>
  <si>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</si>
  <si>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</si>
  <si>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</si>
  <si>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</si>
  <si>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</si>
  <si>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</si>
  <si>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</si>
  <si>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</si>
  <si>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</si>
  <si>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</si>
  <si>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</si>
  <si>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</si>
  <si>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</si>
  <si>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</si>
  <si>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</si>
  <si>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</si>
  <si>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</si>
  <si>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</si>
  <si>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</si>
  <si>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</si>
  <si>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</si>
  <si>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</si>
  <si>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</si>
  <si>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</si>
  <si>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</si>
  <si>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</si>
  <si>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</si>
  <si>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</si>
  <si>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</si>
  <si>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</si>
  <si>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</si>
  <si>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</si>
  <si>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</si>
  <si>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</si>
  <si>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</si>
  <si>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</si>
  <si>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</si>
  <si>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</si>
  <si>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</si>
  <si>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</si>
  <si>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</si>
  <si>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</si>
  <si>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</si>
  <si>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</si>
  <si>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</si>
  <si>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</si>
  <si>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</si>
  <si>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</si>
  <si>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</si>
  <si>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</si>
  <si>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</si>
  <si>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</si>
  <si>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</si>
  <si>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</si>
  <si>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</si>
  <si>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</si>
  <si>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</si>
  <si>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</si>
  <si>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</si>
  <si>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</si>
  <si>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</si>
  <si>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</si>
  <si>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</si>
  <si>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</si>
  <si>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</si>
  <si>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</si>
  <si>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</si>
  <si>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</si>
  <si>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</si>
  <si>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</si>
  <si>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</si>
  <si>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</si>
  <si>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</si>
  <si>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</si>
  <si>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</si>
  <si>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</si>
  <si>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</si>
  <si>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</si>
  <si>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</si>
  <si>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</si>
  <si>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</si>
  <si>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</si>
  <si>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</si>
  <si>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</si>
  <si>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</si>
  <si>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</si>
  <si>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</si>
  <si>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</si>
  <si>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</si>
  <si>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</si>
  <si>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</si>
  <si>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</si>
  <si>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</si>
  <si>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</si>
  <si>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</si>
  <si>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</si>
  <si>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</si>
  <si>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</si>
  <si>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</si>
  <si>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</si>
  <si>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</si>
  <si>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</si>
  <si>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</si>
  <si>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</si>
  <si>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</si>
  <si>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</si>
  <si>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</si>
  <si>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</si>
  <si>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</si>
  <si>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</si>
  <si>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</si>
  <si>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</si>
  <si>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</si>
  <si>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</si>
  <si>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</si>
  <si>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</si>
  <si>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</si>
  <si>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</si>
  <si>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</si>
  <si>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</si>
  <si>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</si>
  <si>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</si>
  <si>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</si>
  <si>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</si>
  <si>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</si>
  <si>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</si>
  <si>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</si>
  <si>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</si>
  <si>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</si>
  <si>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</si>
  <si>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</si>
  <si>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</si>
  <si>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</si>
  <si>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</si>
  <si>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</si>
  <si>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</si>
  <si>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</si>
  <si>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</si>
  <si>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</si>
  <si>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</si>
  <si>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</si>
  <si>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</si>
  <si>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</si>
  <si>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</si>
  <si>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</si>
  <si>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</si>
  <si>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</si>
  <si>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</si>
  <si>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</si>
  <si>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</si>
  <si>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</si>
  <si>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</si>
  <si>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</si>
  <si>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</si>
  <si>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</si>
  <si>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</si>
  <si>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</si>
  <si>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</si>
  <si>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</si>
  <si>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</si>
  <si>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</si>
  <si>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</si>
  <si>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</si>
  <si>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</si>
  <si>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</si>
  <si>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</si>
  <si>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</si>
  <si>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</si>
  <si>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</si>
  <si>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</si>
  <si>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</si>
  <si>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</si>
  <si>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</si>
  <si>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</si>
  <si>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</si>
  <si>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</si>
  <si>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</si>
  <si>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</si>
  <si>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</si>
  <si>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</si>
  <si>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</si>
  <si>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</si>
  <si>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</si>
  <si>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</si>
  <si>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</si>
  <si>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</si>
  <si>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</si>
  <si>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</si>
  <si>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</si>
  <si>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</si>
  <si>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</si>
  <si>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</si>
  <si>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</si>
  <si>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</si>
  <si>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</si>
  <si>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</si>
  <si>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</si>
  <si>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</si>
  <si>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</si>
  <si>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</si>
  <si>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</si>
  <si>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</si>
  <si>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</si>
  <si>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</si>
  <si>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</si>
  <si>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</si>
  <si>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</si>
  <si>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</si>
  <si>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</si>
  <si>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</si>
  <si>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</si>
  <si>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</si>
  <si>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</si>
  <si>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</si>
  <si>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</si>
  <si>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</si>
  <si>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</si>
  <si>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</si>
  <si>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</si>
  <si>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</si>
  <si>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</si>
  <si>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</si>
  <si>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</si>
  <si>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</si>
  <si>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</si>
  <si>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</si>
  <si>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</si>
  <si>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</si>
  <si>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</si>
  <si>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</si>
  <si>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</si>
  <si>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</si>
  <si>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</si>
  <si>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</si>
  <si>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</si>
  <si>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</si>
  <si>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</si>
  <si>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</si>
  <si>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</si>
  <si>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</si>
  <si>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</si>
  <si>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</si>
  <si>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</si>
  <si>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</si>
  <si>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</si>
  <si>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</si>
  <si>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</si>
  <si>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</si>
  <si>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</si>
  <si>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</si>
  <si>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</si>
  <si>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</si>
  <si>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</si>
  <si>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</si>
  <si>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</si>
  <si>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</si>
  <si>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</si>
  <si>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</si>
  <si>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</si>
  <si>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</si>
  <si>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</si>
  <si>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</si>
  <si>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</si>
  <si>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</si>
  <si>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</si>
  <si>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</si>
  <si>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</si>
  <si>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</si>
  <si>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</si>
  <si>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</si>
  <si>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</si>
  <si>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</si>
  <si>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</si>
  <si>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</si>
  <si>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</si>
  <si>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</si>
  <si>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</si>
  <si>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</si>
  <si>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</si>
  <si>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</si>
  <si>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</si>
  <si>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</si>
  <si>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</si>
  <si>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</si>
  <si>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</si>
  <si>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</si>
  <si>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</si>
  <si>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</si>
  <si>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</si>
  <si>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</si>
  <si>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</si>
  <si>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</si>
  <si>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</si>
  <si>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</si>
  <si>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</si>
  <si>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</si>
  <si>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</si>
  <si>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</si>
  <si>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</si>
  <si>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</si>
  <si>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</si>
  <si>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</si>
  <si>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</si>
  <si>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</si>
  <si>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</si>
  <si>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</si>
  <si>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</si>
  <si>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</si>
  <si>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</si>
  <si>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</si>
  <si>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</si>
  <si>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</si>
  <si>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</si>
  <si>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</si>
  <si>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</si>
  <si>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</si>
  <si>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</si>
  <si>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</si>
  <si>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</si>
  <si>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</si>
  <si>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</si>
  <si>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</si>
  <si>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</si>
  <si>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</si>
  <si>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</si>
  <si>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</si>
  <si>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</si>
  <si>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</si>
  <si>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</si>
  <si>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</si>
  <si>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</si>
  <si>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</si>
  <si>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</si>
  <si>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</si>
  <si>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</si>
  <si>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</si>
  <si>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</si>
  <si>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</si>
  <si>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</si>
  <si>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</si>
  <si>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</si>
  <si>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</si>
  <si>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</si>
  <si>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</si>
  <si>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</si>
  <si>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</si>
  <si>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</si>
  <si>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</si>
  <si>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</si>
  <si>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</si>
  <si>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</si>
  <si>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</si>
  <si>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</si>
  <si>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</si>
  <si>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</si>
  <si>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</si>
  <si>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</si>
  <si>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</si>
  <si>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</si>
  <si>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</si>
  <si>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</si>
  <si>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</si>
  <si>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</si>
  <si>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</si>
  <si>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</si>
  <si>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</si>
  <si>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</si>
  <si>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</si>
  <si>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</si>
  <si>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</si>
  <si>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</si>
  <si>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</si>
  <si>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</si>
  <si>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</si>
  <si>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</si>
  <si>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</si>
  <si>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</si>
  <si>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</si>
  <si>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</si>
  <si>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</si>
  <si>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</si>
  <si>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</si>
  <si>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</si>
  <si>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</si>
  <si>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</si>
  <si>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</si>
  <si>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</si>
  <si>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</si>
  <si>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</si>
  <si>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</si>
  <si>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</si>
  <si>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</si>
  <si>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</si>
  <si>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</si>
  <si>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</si>
  <si>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</si>
  <si>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</si>
  <si>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</si>
  <si>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</si>
  <si>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</si>
  <si>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</si>
  <si>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</si>
  <si>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</si>
  <si>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</si>
  <si>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</si>
  <si>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</si>
  <si>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</si>
  <si>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</si>
  <si>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</si>
  <si>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</si>
  <si>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</si>
  <si>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</si>
  <si>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</si>
  <si>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</si>
  <si>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</si>
  <si>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</si>
  <si>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</si>
  <si>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</si>
  <si>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</si>
  <si>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</si>
  <si>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</si>
  <si>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</si>
  <si>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</si>
  <si>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</si>
  <si>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</si>
  <si>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</si>
  <si>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</si>
  <si>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</si>
  <si>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</si>
  <si>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</si>
  <si>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</si>
  <si>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</si>
  <si>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</si>
  <si>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</si>
  <si>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</si>
  <si>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</si>
  <si>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</si>
  <si>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</si>
  <si>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</si>
  <si>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</si>
  <si>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</si>
  <si>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</si>
  <si>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</si>
  <si>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</si>
  <si>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</si>
  <si>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</si>
  <si>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</si>
  <si>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</si>
  <si>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</si>
  <si>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</si>
  <si>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</si>
  <si>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</si>
  <si>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</si>
  <si>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</si>
  <si>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</si>
  <si>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</si>
  <si>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</si>
  <si>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</si>
  <si>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</si>
  <si>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</si>
  <si>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</si>
  <si>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</si>
  <si>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</si>
  <si>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</si>
  <si>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</si>
  <si>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</si>
  <si>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</si>
  <si>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</si>
  <si>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</si>
  <si>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</si>
  <si>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</si>
  <si>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</si>
  <si>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</si>
  <si>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</si>
  <si>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</si>
  <si>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</si>
  <si>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</si>
  <si>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</si>
  <si>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</si>
  <si>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</si>
  <si>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</si>
  <si>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</si>
  <si>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</si>
  <si>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</si>
  <si>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</si>
  <si>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</si>
  <si>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</si>
  <si>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</si>
  <si>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</si>
  <si>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</si>
  <si>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</si>
  <si>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</si>
  <si>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</si>
  <si>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</si>
  <si>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</si>
  <si>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</si>
  <si>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</si>
  <si>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</si>
  <si>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</si>
  <si>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</si>
  <si>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</si>
  <si>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</si>
  <si>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</si>
  <si>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</si>
  <si>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</si>
  <si>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</si>
  <si>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</si>
  <si>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</si>
  <si>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</si>
  <si>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</si>
  <si>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</si>
  <si>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</si>
  <si>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</si>
  <si>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</si>
  <si>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</si>
  <si>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</si>
  <si>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</si>
  <si>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</si>
  <si>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</si>
  <si>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</si>
  <si>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</si>
  <si>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</si>
  <si>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</si>
  <si>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</si>
  <si>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</si>
  <si>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</si>
  <si>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</si>
  <si>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</si>
  <si>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</si>
  <si>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</si>
  <si>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</si>
  <si>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</si>
  <si>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</si>
  <si>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</si>
  <si>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</si>
  <si>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</si>
  <si>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</si>
  <si>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</si>
  <si>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</si>
  <si>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</si>
  <si>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</si>
  <si>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</si>
  <si>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</si>
  <si>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</si>
  <si>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</si>
  <si>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</si>
  <si>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</si>
  <si>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</si>
  <si>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</si>
  <si>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</si>
  <si>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</si>
  <si>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</si>
  <si>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</si>
  <si>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</si>
  <si>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</si>
  <si>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</si>
  <si>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</si>
  <si>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</si>
  <si>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</si>
  <si>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</si>
  <si>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</si>
  <si>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</si>
  <si>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</si>
  <si>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</si>
  <si>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</si>
  <si>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</si>
  <si>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</si>
  <si>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</si>
  <si>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</si>
  <si>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</si>
  <si>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</si>
  <si>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</si>
  <si>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</si>
  <si>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</si>
  <si>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</si>
  <si>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</si>
  <si>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</si>
  <si>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</si>
  <si>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</si>
  <si>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</si>
  <si>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</si>
  <si>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</si>
  <si>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</si>
  <si>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</si>
  <si>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</si>
  <si>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</si>
  <si>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</si>
  <si>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</si>
  <si>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</si>
  <si>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</si>
  <si>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</si>
  <si>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</si>
  <si>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</si>
  <si>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</si>
  <si>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</si>
  <si>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</si>
  <si>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</si>
  <si>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</si>
  <si>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</si>
  <si>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</si>
  <si>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</si>
  <si>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</si>
  <si>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</si>
  <si>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</si>
  <si>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</si>
  <si>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</si>
  <si>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</si>
  <si>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</si>
  <si>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</si>
  <si>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</si>
  <si>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</si>
  <si>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</si>
  <si>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</si>
  <si>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</si>
  <si>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</si>
  <si>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</si>
  <si>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</si>
  <si>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</si>
  <si>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</si>
  <si>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</si>
  <si>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</si>
  <si>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</si>
  <si>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</si>
  <si>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</si>
  <si>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</si>
  <si>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</si>
  <si>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</si>
  <si>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</si>
  <si>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</si>
  <si>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</si>
  <si>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</si>
  <si>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</si>
  <si>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</si>
  <si>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</si>
  <si>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</si>
  <si>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</si>
  <si>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</si>
  <si>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</si>
  <si>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</si>
  <si>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</si>
  <si>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</si>
  <si>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</si>
  <si>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</si>
  <si>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</si>
  <si>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</si>
  <si>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</si>
  <si>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</si>
  <si>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</si>
  <si>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</si>
  <si>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</si>
  <si>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</si>
  <si>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</si>
  <si>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</si>
  <si>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</si>
  <si>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</si>
  <si>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</si>
  <si>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</si>
  <si>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</si>
  <si>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</si>
  <si>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</si>
  <si>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</si>
  <si>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</si>
  <si>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</si>
  <si>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</si>
  <si>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</si>
  <si>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</si>
  <si>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</si>
  <si>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</si>
  <si>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</si>
  <si>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</si>
  <si>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</si>
  <si>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</si>
  <si>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</si>
  <si>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</si>
  <si>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</si>
  <si>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</si>
  <si>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</si>
  <si>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</si>
  <si>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</si>
  <si>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</si>
  <si>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</si>
  <si>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</si>
  <si>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</si>
  <si>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</si>
  <si>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</si>
  <si>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</si>
  <si>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</si>
  <si>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</si>
  <si>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</si>
  <si>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</si>
  <si>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</si>
  <si>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</si>
  <si>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</si>
  <si>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</si>
  <si>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</si>
  <si>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</si>
  <si>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</si>
  <si>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</si>
  <si>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</si>
  <si>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</si>
  <si>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</si>
  <si>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</si>
  <si>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</si>
  <si>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</si>
  <si>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</si>
  <si>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</si>
  <si>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</si>
  <si>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</si>
  <si>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</si>
  <si>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</si>
  <si>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</si>
  <si>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</si>
  <si>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</si>
  <si>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</si>
  <si>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</si>
  <si>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</si>
  <si>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</si>
  <si>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</si>
  <si>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</si>
  <si>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</si>
  <si>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</si>
  <si>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</si>
  <si>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</si>
  <si>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</si>
  <si>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</si>
  <si>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</si>
  <si>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</si>
  <si>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</si>
  <si>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</si>
  <si>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</si>
  <si>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</si>
  <si>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</si>
  <si>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</si>
  <si>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</si>
  <si>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</si>
  <si>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</si>
  <si>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</si>
  <si>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</si>
  <si>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</si>
  <si>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</si>
  <si>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</si>
  <si>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</si>
  <si>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</si>
  <si>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</si>
  <si>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</si>
  <si>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</si>
  <si>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</si>
  <si>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</si>
  <si>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</si>
  <si>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</si>
  <si>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</si>
  <si>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</si>
  <si>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</si>
  <si>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</si>
  <si>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</si>
  <si>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</si>
  <si>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</si>
  <si>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</si>
  <si>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</si>
  <si>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</si>
  <si>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</si>
  <si>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</si>
  <si>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</si>
  <si>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</si>
  <si>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</si>
  <si>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</si>
  <si>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</si>
  <si>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</si>
  <si>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</si>
  <si>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</si>
  <si>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</si>
  <si>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</si>
  <si>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</si>
  <si>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</si>
  <si>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</si>
  <si>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</si>
  <si>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</si>
  <si>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</si>
  <si>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</si>
  <si>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</si>
  <si>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</si>
  <si>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</si>
  <si>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</si>
  <si>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</si>
  <si>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</si>
  <si>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</si>
  <si>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</si>
  <si>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</si>
  <si>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</si>
  <si>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</si>
  <si>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</si>
  <si>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</si>
  <si>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</si>
  <si>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</si>
  <si>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</si>
  <si>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</si>
  <si>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</si>
  <si>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</si>
  <si>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</si>
  <si>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</si>
  <si>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</si>
  <si>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</si>
  <si>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</si>
  <si>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</si>
  <si>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</si>
  <si>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</si>
  <si>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</si>
  <si>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</si>
  <si>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</si>
  <si>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</si>
  <si>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</si>
  <si>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</si>
  <si>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</si>
  <si>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</si>
  <si>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</si>
  <si>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</si>
  <si>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</si>
  <si>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</si>
  <si>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</si>
  <si>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</si>
  <si>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</si>
  <si>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</si>
  <si>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</si>
  <si>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</si>
  <si>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</si>
  <si>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</si>
  <si>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</si>
  <si>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</si>
  <si>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</si>
  <si>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</si>
  <si>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</si>
  <si>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</si>
  <si>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</si>
  <si>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</si>
  <si>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</si>
  <si>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</si>
  <si>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</si>
  <si>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</si>
  <si>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</si>
  <si>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</si>
  <si>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</si>
  <si>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</si>
  <si>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</si>
  <si>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</si>
  <si>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</si>
  <si>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</si>
  <si>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</si>
  <si>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</si>
  <si>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</si>
  <si>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</si>
  <si>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</si>
  <si>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</si>
  <si>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</si>
  <si>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</si>
  <si>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</si>
  <si>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</si>
  <si>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</si>
  <si>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</si>
  <si>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</si>
  <si>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</si>
  <si>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</si>
  <si>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</si>
  <si>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</si>
  <si>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</si>
  <si>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</si>
  <si>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</si>
  <si>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</si>
  <si>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</si>
  <si>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</si>
  <si>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</si>
  <si>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</si>
  <si>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</si>
  <si>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</si>
  <si>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</si>
  <si>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</si>
  <si>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</si>
  <si>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</si>
  <si>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</si>
  <si>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</si>
  <si>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</si>
  <si>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</si>
  <si>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</si>
  <si>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</si>
  <si>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</si>
  <si>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</si>
  <si>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</si>
  <si>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</si>
  <si>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</si>
  <si>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</si>
  <si>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</si>
  <si>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</si>
  <si>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</si>
  <si>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</si>
  <si>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</si>
  <si>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</si>
  <si>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</si>
  <si>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</si>
  <si>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</si>
  <si>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</si>
  <si>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</si>
  <si>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</si>
  <si>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</si>
  <si>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</si>
  <si>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</si>
  <si>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</si>
  <si>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</si>
  <si>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</si>
  <si>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</si>
  <si>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</si>
  <si>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</si>
  <si>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</si>
  <si>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</si>
  <si>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</si>
  <si>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</si>
  <si>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</si>
  <si>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</si>
  <si>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</si>
  <si>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</si>
  <si>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</si>
  <si>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</si>
  <si>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</si>
  <si>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</si>
  <si>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</si>
  <si>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</si>
  <si>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</si>
  <si>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</si>
  <si>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</si>
  <si>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</si>
  <si>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</si>
  <si>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</si>
  <si>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</si>
  <si>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</si>
  <si>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</si>
  <si>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</si>
  <si>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</si>
  <si>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</si>
  <si>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</si>
  <si>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</si>
  <si>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</si>
  <si>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</si>
  <si>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</si>
  <si>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</si>
  <si>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</si>
  <si>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</si>
  <si>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</si>
  <si>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</si>
  <si>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</si>
  <si>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</si>
  <si>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</si>
  <si>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</si>
  <si>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</si>
  <si>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</si>
  <si>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</si>
  <si>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</si>
  <si>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</si>
  <si>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</si>
  <si>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</si>
  <si>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</si>
  <si>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</si>
  <si>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</si>
  <si>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</si>
  <si>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</si>
  <si>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</si>
  <si>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</si>
  <si>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</si>
  <si>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</si>
  <si>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</si>
  <si>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</si>
  <si>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</si>
  <si>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</si>
  <si>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</si>
  <si>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</si>
  <si>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</si>
  <si>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</si>
  <si>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</si>
  <si>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</si>
  <si>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</si>
  <si>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</si>
  <si>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</si>
  <si>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</si>
  <si>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</si>
  <si>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</si>
  <si>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</si>
  <si>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</si>
  <si>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</si>
  <si>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</si>
  <si>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</si>
  <si>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</si>
  <si>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</si>
  <si>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</si>
  <si>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</si>
  <si>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</si>
  <si>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</si>
  <si>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</si>
  <si>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</si>
  <si>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</si>
  <si>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</si>
  <si>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</si>
  <si>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</si>
  <si>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</si>
  <si>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</si>
  <si>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</si>
  <si>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</si>
  <si>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</si>
  <si>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</si>
  <si>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</si>
  <si>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</si>
  <si>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</si>
  <si>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</si>
  <si>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</si>
  <si>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</si>
  <si>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</si>
  <si>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</si>
  <si>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</si>
  <si>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</si>
  <si>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</si>
  <si>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</si>
  <si>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</si>
  <si>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</si>
  <si>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</si>
  <si>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</si>
  <si>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</si>
  <si>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</si>
  <si>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</si>
  <si>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</si>
  <si>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</si>
  <si>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</si>
  <si>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</si>
  <si>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</si>
  <si>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</si>
  <si>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</si>
  <si>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</si>
  <si>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</si>
  <si>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</si>
  <si>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</si>
  <si>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</si>
  <si>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</si>
  <si>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</si>
  <si>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</si>
  <si>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</si>
  <si>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</si>
  <si>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</si>
  <si>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</si>
  <si>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</si>
  <si>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</si>
  <si>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</si>
  <si>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</si>
  <si>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</si>
  <si>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</si>
  <si>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</si>
  <si>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</si>
  <si>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</si>
  <si>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</si>
  <si>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</si>
  <si>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</si>
  <si>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</si>
  <si>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</si>
  <si>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</si>
  <si>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</si>
  <si>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</si>
  <si>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</si>
  <si>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</si>
  <si>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</si>
  <si>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</si>
  <si>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</si>
  <si>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</si>
  <si>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</si>
  <si>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</si>
  <si>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</si>
  <si>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</si>
  <si>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</si>
  <si>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</si>
  <si>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</si>
  <si>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</si>
  <si>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</si>
  <si>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</si>
  <si>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</si>
  <si>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</si>
  <si>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</si>
  <si>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</si>
  <si>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</si>
  <si>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</si>
  <si>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</si>
  <si>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</si>
  <si>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</si>
  <si>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</si>
  <si>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</si>
  <si>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</si>
  <si>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</si>
  <si>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</si>
  <si>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</si>
  <si>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</si>
  <si>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</si>
  <si>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</si>
  <si>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</si>
  <si>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</si>
  <si>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</si>
  <si>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</si>
  <si>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</si>
  <si>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</si>
  <si>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</si>
  <si>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</si>
  <si>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</si>
  <si>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</si>
  <si>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</si>
  <si>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</si>
  <si>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</si>
  <si>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</si>
  <si>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</si>
  <si>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</si>
  <si>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</si>
  <si>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</si>
  <si>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</si>
  <si>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</si>
  <si>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</si>
  <si>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</si>
  <si>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</si>
  <si>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</si>
  <si>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</si>
  <si>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</si>
  <si>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</si>
  <si>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</si>
  <si>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</si>
  <si>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</si>
  <si>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</si>
  <si>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</si>
  <si>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</si>
  <si>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</si>
  <si>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</si>
  <si>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</si>
  <si>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</si>
  <si>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</si>
  <si>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</si>
  <si>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</si>
  <si>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</si>
  <si>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</si>
  <si>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</si>
  <si>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</si>
  <si>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</si>
  <si>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</si>
  <si>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</si>
  <si>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</si>
  <si>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</si>
  <si>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</si>
  <si>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</si>
  <si>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</si>
  <si>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</si>
  <si>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</si>
  <si>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</si>
  <si>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</si>
  <si>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</si>
  <si>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</si>
  <si>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</si>
  <si>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</si>
  <si>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</si>
  <si>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</si>
  <si>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</si>
  <si>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</si>
  <si>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</si>
  <si>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</si>
  <si>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</si>
  <si>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</si>
  <si>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</si>
  <si>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</si>
  <si>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</si>
  <si>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</si>
  <si>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</si>
  <si>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</si>
  <si>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</si>
  <si>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</si>
  <si>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</si>
  <si>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</si>
  <si>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</si>
  <si>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</si>
  <si>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</si>
  <si>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</si>
  <si>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</si>
  <si>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</si>
  <si>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</si>
  <si>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</si>
  <si>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</si>
  <si>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</si>
  <si>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</si>
  <si>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</si>
  <si>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</si>
  <si>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</si>
  <si>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</si>
  <si>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</si>
  <si>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</si>
  <si>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</si>
  <si>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</si>
  <si>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</si>
  <si>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</si>
  <si>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</si>
  <si>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</si>
  <si>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</si>
  <si>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</si>
  <si>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</si>
  <si>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</si>
  <si>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</si>
  <si>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</si>
  <si>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</si>
  <si>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</si>
  <si>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</si>
  <si>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</si>
  <si>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</si>
  <si>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</si>
  <si>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</si>
  <si>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</si>
  <si>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</si>
  <si>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</si>
  <si>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</si>
  <si>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</si>
  <si>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</si>
  <si>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</si>
  <si>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</si>
  <si>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</si>
  <si>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</si>
  <si>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</si>
  <si>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</si>
  <si>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</si>
  <si>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</si>
  <si>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</si>
  <si>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</si>
  <si>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</si>
  <si>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</si>
  <si>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</si>
  <si>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</si>
  <si>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</si>
  <si>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</si>
  <si>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</si>
  <si>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</si>
  <si>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</si>
  <si>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</si>
  <si>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</si>
  <si>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</si>
  <si>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</si>
  <si>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</si>
  <si>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</si>
  <si>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</si>
  <si>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</si>
  <si>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</si>
  <si>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</si>
  <si>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</si>
  <si>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</si>
  <si>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</si>
  <si>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</si>
  <si>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</si>
  <si>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</si>
  <si>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</si>
  <si>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</si>
  <si>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</si>
  <si>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</si>
  <si>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</si>
  <si>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</si>
  <si>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</si>
  <si>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</si>
  <si>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</si>
  <si>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</si>
  <si>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</si>
  <si>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</si>
  <si>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</si>
  <si>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</si>
  <si>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</si>
  <si>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</si>
  <si>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</si>
  <si>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</si>
  <si>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</si>
  <si>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</si>
  <si>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</si>
  <si>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</si>
  <si>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</si>
  <si>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</si>
  <si>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</si>
  <si>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</si>
  <si>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</si>
  <si>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</si>
  <si>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</si>
  <si>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</si>
  <si>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</si>
  <si>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</si>
  <si>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</si>
  <si>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</si>
  <si>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</si>
  <si>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</si>
  <si>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</si>
  <si>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</si>
  <si>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</si>
  <si>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</si>
  <si>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</si>
  <si>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</si>
  <si>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</si>
  <si>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</si>
  <si>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</si>
  <si>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</si>
  <si>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</si>
  <si>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</si>
  <si>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</si>
  <si>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</si>
  <si>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</si>
  <si>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</si>
  <si>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</si>
  <si>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</si>
  <si>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</si>
  <si>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</si>
  <si>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</si>
  <si>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</si>
  <si>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</si>
  <si>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</si>
  <si>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</si>
  <si>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</si>
  <si>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</si>
  <si>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</si>
  <si>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</si>
  <si>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</si>
  <si>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</si>
  <si>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</si>
  <si>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</si>
  <si>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</si>
  <si>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</si>
  <si>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</si>
  <si>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</si>
  <si>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</si>
  <si>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</si>
  <si>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</si>
  <si>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</si>
  <si>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</si>
  <si>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</si>
  <si>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</si>
  <si>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</si>
  <si>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</si>
  <si>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</si>
  <si>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</si>
  <si>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</si>
  <si>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</si>
  <si>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</si>
  <si>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</si>
  <si>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</si>
  <si>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</si>
  <si>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</si>
  <si>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</si>
  <si>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</si>
  <si>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</si>
  <si>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</si>
  <si>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</si>
  <si>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</si>
  <si>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</si>
  <si>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</si>
  <si>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</si>
  <si>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</si>
  <si>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</si>
  <si>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</si>
  <si>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</si>
  <si>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</si>
  <si>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</si>
  <si>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</si>
  <si>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</si>
  <si>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</si>
  <si>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</si>
  <si>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</si>
  <si>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</si>
  <si>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</si>
  <si>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</si>
  <si>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</si>
  <si>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</si>
  <si>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</si>
  <si>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</si>
  <si>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</si>
  <si>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</si>
  <si>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</si>
  <si>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</si>
  <si>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</si>
  <si>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</si>
  <si>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</si>
  <si>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</si>
  <si>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</si>
  <si>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</si>
  <si>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</si>
  <si>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</si>
  <si>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</si>
  <si>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</si>
  <si>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</si>
  <si>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</si>
  <si>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</si>
  <si>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</si>
  <si>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</si>
  <si>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</si>
  <si>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</si>
  <si>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</si>
  <si>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</si>
  <si>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</si>
  <si>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</si>
  <si>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</si>
  <si>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</si>
  <si>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</si>
  <si>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</si>
  <si>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</si>
  <si>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</si>
  <si>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</si>
  <si>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</si>
  <si>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</si>
  <si>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</si>
  <si>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</si>
  <si>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</si>
  <si>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</si>
  <si>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</si>
  <si>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</si>
  <si>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</si>
  <si>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</si>
  <si>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</si>
  <si>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</si>
  <si>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</si>
  <si>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</si>
  <si>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</si>
  <si>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</si>
  <si>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</si>
  <si>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</si>
  <si>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</si>
  <si>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</si>
  <si>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</si>
  <si>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</si>
  <si>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</si>
  <si>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</si>
  <si>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</si>
  <si>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</si>
  <si>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</si>
  <si>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</si>
  <si>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</si>
  <si>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</si>
  <si>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</si>
  <si>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</si>
  <si>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</si>
  <si>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</si>
  <si>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</si>
  <si>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</si>
  <si>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</si>
  <si>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</si>
  <si>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</si>
  <si>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</si>
  <si>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</si>
  <si>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</si>
  <si>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</si>
  <si>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</si>
  <si>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</si>
  <si>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</si>
  <si>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</si>
  <si>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</si>
  <si>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</si>
  <si>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</si>
  <si>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</si>
  <si>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</si>
  <si>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</si>
  <si>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</si>
  <si>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</si>
  <si>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</si>
  <si>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</si>
  <si>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</si>
  <si>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</si>
  <si>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</si>
  <si>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</si>
  <si>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</si>
  <si>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</si>
  <si>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</si>
  <si>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</si>
  <si>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</si>
  <si>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</si>
  <si>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</si>
  <si>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</si>
  <si>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</si>
  <si>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</si>
  <si>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</si>
  <si>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</si>
  <si>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</si>
  <si>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</si>
  <si>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</si>
  <si>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</si>
  <si>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</si>
  <si>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</si>
  <si>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</si>
  <si>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</si>
  <si>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</si>
  <si>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</si>
  <si>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</si>
  <si>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</si>
  <si>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</si>
  <si>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</si>
  <si>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</si>
  <si>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</si>
  <si>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</si>
  <si>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</si>
  <si>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</si>
  <si>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</si>
  <si>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</si>
  <si>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</si>
  <si>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</si>
  <si>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</si>
  <si>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</si>
  <si>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</si>
  <si>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</si>
  <si>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</si>
  <si>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</si>
  <si>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</si>
  <si>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</si>
  <si>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</si>
  <si>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</si>
  <si>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</si>
  <si>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</si>
  <si>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</si>
  <si>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</si>
  <si>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</si>
  <si>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</si>
  <si>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</si>
  <si>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</si>
  <si>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</si>
  <si>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</si>
  <si>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</si>
  <si>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</si>
  <si>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</si>
  <si>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</si>
  <si>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</si>
  <si>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</si>
  <si>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</si>
  <si>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</si>
  <si>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</si>
  <si>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</si>
  <si>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</si>
  <si>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</si>
  <si>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</si>
  <si>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</si>
  <si>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</si>
  <si>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</si>
  <si>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</si>
  <si>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</si>
  <si>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</si>
  <si>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</si>
  <si>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</si>
  <si>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</si>
  <si>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</si>
  <si>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</si>
  <si>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</si>
  <si>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</si>
  <si>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</si>
  <si>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</si>
  <si>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</si>
  <si>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</si>
  <si>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</si>
  <si>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</si>
  <si>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</si>
  <si>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</si>
  <si>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</si>
  <si>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</si>
  <si>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</si>
  <si>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</si>
  <si>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</si>
  <si>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</si>
  <si>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</si>
  <si>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</si>
  <si>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</si>
  <si>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</si>
  <si>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</si>
  <si>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</si>
  <si>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</si>
  <si>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</si>
  <si>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</si>
  <si>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</si>
  <si>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</si>
  <si>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</si>
  <si>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</si>
  <si>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</si>
  <si>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</si>
  <si>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</si>
  <si>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</si>
  <si>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</si>
  <si>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</si>
  <si>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</si>
  <si>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</si>
  <si>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</si>
  <si>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</si>
  <si>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</si>
  <si>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</si>
  <si>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</si>
  <si>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</si>
  <si>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</si>
  <si>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</si>
  <si>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</si>
  <si>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</si>
  <si>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</si>
  <si>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</si>
  <si>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</si>
  <si>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</si>
  <si>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</si>
  <si>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</si>
  <si>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</si>
  <si>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</si>
  <si>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</si>
  <si>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</si>
  <si>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</si>
  <si>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</si>
  <si>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</si>
  <si>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</si>
  <si>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</si>
  <si>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</si>
  <si>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</si>
  <si>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</si>
  <si>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</si>
  <si>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</si>
  <si>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</si>
  <si>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</si>
  <si>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</si>
  <si>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</si>
  <si>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</si>
  <si>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</si>
  <si>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</si>
  <si>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</si>
  <si>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</si>
  <si>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</si>
  <si>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</si>
  <si>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</si>
  <si>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</si>
  <si>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</si>
  <si>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</si>
  <si>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</si>
  <si>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</si>
  <si>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</si>
  <si>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</si>
  <si>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</si>
  <si>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</si>
  <si>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</si>
  <si>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</si>
  <si>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</si>
  <si>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</si>
  <si>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</si>
  <si>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</si>
  <si>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</si>
  <si>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</si>
  <si>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</si>
  <si>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</si>
  <si>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</si>
  <si>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</si>
  <si>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</si>
  <si>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</si>
  <si>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</si>
  <si>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</si>
  <si>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</si>
  <si>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</si>
  <si>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</si>
  <si>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</si>
  <si>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</si>
  <si>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</si>
  <si>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</si>
  <si>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</si>
  <si>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</si>
  <si>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</si>
  <si>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</si>
  <si>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</si>
  <si>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</si>
  <si>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</si>
  <si>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</si>
  <si>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</si>
  <si>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</si>
  <si>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</si>
  <si>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</si>
  <si>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</si>
  <si>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</si>
  <si>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</si>
  <si>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</si>
  <si>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</si>
  <si>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</si>
  <si>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</si>
  <si>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</si>
  <si>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</si>
  <si>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</si>
  <si>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</si>
  <si>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</si>
  <si>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</si>
  <si>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</si>
  <si>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</si>
  <si>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</si>
  <si>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</si>
  <si>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</si>
  <si>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</si>
  <si>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</si>
  <si>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</si>
  <si>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</si>
  <si>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</si>
  <si>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</si>
  <si>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</si>
  <si>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</si>
  <si>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</si>
  <si>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</si>
  <si>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</si>
  <si>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</si>
  <si>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</si>
  <si>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</si>
  <si>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</si>
  <si>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</si>
  <si>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</si>
  <si>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</si>
  <si>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</si>
  <si>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</si>
  <si>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</si>
  <si>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</si>
  <si>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</si>
  <si>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</si>
  <si>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</si>
  <si>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</si>
  <si>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</si>
  <si>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</si>
  <si>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</si>
  <si>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</si>
  <si>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</si>
  <si>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</si>
  <si>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</si>
  <si>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</si>
  <si>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</si>
  <si>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</si>
  <si>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</si>
  <si>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</si>
  <si>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</si>
  <si>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</si>
  <si>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</si>
  <si>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</si>
  <si>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</si>
  <si>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</si>
  <si>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</si>
  <si>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</si>
  <si>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</si>
  <si>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</si>
  <si>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</si>
  <si>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</si>
  <si>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</si>
  <si>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</si>
  <si>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</si>
  <si>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</si>
  <si>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</si>
  <si>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</si>
  <si>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</si>
  <si>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</si>
  <si>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</si>
  <si>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</si>
  <si>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</si>
  <si>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</si>
  <si>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</si>
  <si>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</si>
  <si>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</si>
  <si>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</si>
  <si>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</si>
  <si>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</si>
  <si>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</si>
  <si>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</si>
  <si>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</si>
  <si>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</si>
  <si>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</si>
  <si>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</si>
  <si>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</si>
  <si>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</si>
  <si>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</si>
  <si>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</si>
  <si>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</si>
  <si>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</si>
  <si>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</si>
  <si>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</si>
  <si>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</si>
  <si>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</si>
  <si>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</si>
  <si>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</si>
  <si>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</si>
  <si>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</si>
  <si>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</si>
  <si>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</si>
  <si>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</si>
  <si>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</si>
  <si>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</si>
  <si>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</si>
  <si>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</si>
  <si>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</si>
  <si>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</si>
  <si>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</si>
  <si>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</si>
  <si>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</si>
  <si>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</si>
  <si>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</si>
  <si>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</si>
  <si>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</si>
  <si>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</si>
  <si>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</si>
  <si>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</si>
  <si>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</si>
  <si>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</si>
  <si>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</si>
  <si>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</si>
  <si>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</si>
  <si>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</si>
  <si>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</si>
  <si>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</si>
  <si>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</si>
  <si>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</si>
  <si>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</si>
  <si>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</si>
  <si>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</si>
  <si>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</si>
  <si>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</si>
  <si>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</si>
  <si>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</si>
  <si>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</si>
  <si>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</si>
  <si>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</si>
  <si>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</si>
  <si>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</si>
  <si>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</si>
  <si>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</si>
  <si>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</si>
  <si>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</si>
  <si>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</si>
  <si>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</si>
  <si>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</si>
  <si>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</si>
  <si>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</si>
  <si>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</si>
  <si>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</si>
  <si>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</si>
  <si>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</si>
  <si>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</si>
  <si>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</si>
  <si>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</si>
  <si>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</si>
  <si>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</si>
  <si>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</si>
  <si>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</si>
  <si>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</si>
  <si>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</si>
  <si>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</si>
  <si>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</si>
  <si>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</si>
  <si>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</si>
  <si>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</si>
  <si>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</si>
  <si>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</si>
  <si>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</si>
  <si>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</si>
  <si>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</si>
  <si>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</si>
  <si>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</si>
  <si>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</si>
  <si>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</si>
  <si>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</si>
  <si>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</si>
  <si>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</si>
  <si>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</si>
  <si>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</si>
  <si>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</si>
  <si>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</si>
  <si>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</si>
  <si>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</si>
  <si>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</si>
  <si>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</si>
  <si>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</si>
  <si>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</si>
  <si>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</si>
  <si>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</si>
  <si>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</si>
  <si>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</si>
  <si>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</si>
  <si>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</si>
  <si>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</si>
  <si>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</si>
  <si>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</si>
  <si>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</si>
  <si>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</si>
  <si>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</si>
  <si>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</si>
  <si>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</si>
  <si>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</si>
  <si>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</si>
  <si>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</si>
  <si>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</si>
  <si>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</si>
  <si>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</si>
  <si>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</si>
  <si>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</si>
  <si>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</si>
  <si>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</si>
  <si>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</si>
  <si>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</si>
  <si>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</si>
  <si>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</si>
  <si>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</si>
  <si>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</si>
  <si>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</si>
  <si>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</si>
  <si>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</si>
  <si>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</si>
  <si>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</si>
  <si>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</si>
  <si>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</si>
  <si>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</si>
  <si>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</si>
  <si>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</si>
  <si>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</si>
  <si>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</si>
  <si>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</si>
  <si>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</si>
  <si>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</si>
  <si>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</si>
  <si>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</si>
  <si>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</si>
  <si>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</si>
  <si>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</si>
  <si>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</si>
  <si>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</si>
  <si>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</si>
  <si>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</si>
  <si>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</si>
  <si>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</si>
  <si>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</si>
  <si>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</si>
  <si>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</si>
  <si>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</si>
  <si>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</si>
  <si>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</si>
  <si>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</si>
  <si>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</si>
  <si>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</si>
  <si>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</si>
  <si>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</si>
  <si>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</si>
  <si>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</si>
  <si>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</si>
  <si>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</si>
  <si>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</si>
  <si>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</si>
  <si>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</si>
  <si>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</si>
  <si>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</si>
  <si>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</si>
  <si>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</si>
  <si>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</si>
  <si>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</si>
  <si>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</si>
  <si>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</si>
  <si>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</si>
  <si>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</si>
  <si>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</si>
  <si>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</si>
  <si>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</si>
  <si>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</si>
  <si>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</si>
  <si>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</si>
  <si>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</si>
  <si>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</si>
  <si>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</si>
  <si>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</si>
  <si>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</si>
  <si>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</si>
  <si>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</si>
  <si>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</si>
  <si>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</si>
  <si>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</si>
  <si>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</si>
  <si>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</si>
  <si>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</si>
  <si>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</si>
  <si>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</si>
  <si>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</si>
  <si>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</si>
  <si>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</si>
  <si>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</si>
  <si>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</si>
  <si>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</si>
  <si>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</si>
  <si>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</si>
  <si>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</si>
  <si>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</si>
  <si>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</si>
  <si>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</si>
  <si>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</si>
  <si>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</si>
  <si>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</si>
  <si>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</si>
  <si>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</si>
  <si>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</si>
  <si>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</si>
  <si>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</si>
  <si>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</si>
  <si>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</si>
  <si>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</si>
  <si>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</si>
  <si>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</si>
  <si>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</si>
  <si>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</si>
  <si>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</si>
  <si>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</si>
  <si>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</si>
  <si>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</si>
  <si>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</si>
  <si>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</si>
  <si>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</si>
  <si>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</si>
  <si>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</si>
  <si>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</si>
  <si>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</si>
  <si>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</si>
  <si>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</si>
  <si>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</si>
  <si>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</si>
  <si>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</si>
  <si>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</si>
  <si>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</si>
  <si>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</si>
  <si>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</si>
  <si>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</si>
  <si>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</si>
  <si>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</si>
  <si>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</si>
  <si>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</si>
  <si>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</si>
  <si>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</si>
  <si>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</si>
  <si>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</si>
  <si>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</si>
  <si>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</si>
  <si>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</si>
  <si>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</si>
  <si>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</si>
  <si>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</si>
  <si>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</si>
  <si>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</si>
  <si>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</si>
  <si>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</si>
  <si>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</si>
  <si>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</si>
  <si>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</si>
  <si>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</si>
  <si>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</si>
  <si>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</si>
  <si>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</si>
  <si>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</si>
  <si>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</si>
  <si>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</si>
  <si>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</si>
  <si>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</si>
  <si>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</si>
  <si>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</si>
  <si>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</si>
  <si>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</si>
  <si>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</si>
  <si>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</si>
  <si>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</si>
  <si>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</si>
  <si>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</si>
  <si>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</si>
  <si>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</si>
  <si>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</si>
  <si>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</si>
  <si>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</si>
  <si>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</si>
  <si>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</si>
  <si>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</si>
  <si>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</si>
  <si>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</si>
  <si>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</si>
  <si>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</si>
  <si>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</si>
  <si>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</si>
  <si>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</si>
  <si>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</si>
  <si>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</si>
  <si>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</si>
  <si>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</si>
  <si>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</si>
  <si>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</si>
  <si>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</si>
  <si>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</si>
  <si>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</si>
  <si>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</si>
  <si>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</si>
  <si>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</si>
  <si>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</si>
  <si>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</si>
  <si>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</si>
  <si>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</si>
  <si>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</si>
  <si>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</si>
  <si>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</si>
  <si>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</si>
  <si>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</si>
  <si>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</si>
  <si>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</si>
  <si>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</si>
  <si>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</si>
  <si>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</si>
  <si>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</si>
  <si>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</si>
  <si>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</si>
  <si>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</si>
  <si>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</si>
  <si>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</si>
  <si>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</si>
  <si>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</si>
  <si>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</si>
  <si>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</si>
  <si>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</si>
  <si>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</si>
  <si>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</si>
  <si>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</si>
  <si>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</si>
  <si>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</si>
  <si>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</si>
  <si>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</si>
  <si>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</si>
  <si>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</si>
  <si>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</si>
  <si>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</si>
  <si>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</si>
  <si>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</si>
  <si>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</si>
  <si>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</si>
  <si>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</si>
  <si>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</si>
  <si>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</si>
  <si>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</si>
  <si>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</si>
  <si>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</si>
  <si>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</si>
  <si>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</si>
  <si>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</si>
  <si>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</si>
  <si>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</si>
  <si>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</si>
  <si>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</si>
  <si>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</si>
  <si>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</si>
  <si>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</si>
  <si>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</si>
  <si>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</si>
  <si>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</si>
  <si>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</si>
  <si>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</si>
  <si>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</si>
  <si>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</si>
  <si>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</si>
  <si>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</si>
  <si>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</si>
  <si>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</si>
  <si>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</si>
  <si>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</si>
  <si>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</si>
  <si>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</si>
  <si>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</si>
  <si>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</si>
  <si>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</si>
  <si>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</si>
  <si>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</si>
  <si>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</si>
  <si>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</si>
  <si>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</si>
  <si>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</si>
  <si>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</si>
  <si>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</si>
  <si>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</si>
  <si>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</si>
  <si>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</si>
  <si>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</si>
  <si>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</si>
  <si>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</si>
  <si>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</si>
  <si>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</si>
  <si>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</si>
  <si>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</si>
  <si>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</si>
  <si>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</si>
  <si>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</si>
  <si>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</si>
  <si>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</si>
  <si>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</si>
  <si>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</si>
  <si>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</si>
  <si>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</si>
  <si>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</si>
  <si>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</si>
  <si>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</si>
  <si>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</si>
  <si>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</si>
  <si>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</si>
  <si>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</si>
  <si>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</si>
  <si>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</si>
  <si>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</si>
  <si>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</si>
  <si>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</si>
  <si>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</si>
  <si>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</si>
  <si>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</si>
  <si>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</si>
  <si>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</si>
  <si>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</si>
  <si>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</si>
  <si>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</si>
  <si>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</si>
  <si>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</si>
  <si>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</si>
  <si>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</si>
  <si>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</si>
  <si>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</si>
  <si>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</si>
  <si>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</si>
  <si>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</si>
  <si>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</si>
  <si>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</si>
  <si>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</si>
  <si>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</si>
  <si>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</si>
  <si>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</si>
  <si>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</si>
  <si>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</si>
  <si>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</si>
  <si>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</si>
  <si>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</si>
  <si>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</si>
  <si>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</si>
  <si>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</si>
  <si>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</si>
  <si>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</si>
  <si>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</si>
  <si>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</si>
  <si>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</si>
  <si>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</si>
  <si>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</si>
  <si>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</si>
  <si>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</si>
  <si>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</si>
  <si>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</si>
  <si>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</si>
  <si>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</si>
  <si>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</si>
  <si>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</si>
  <si>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</si>
  <si>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</si>
  <si>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</si>
  <si>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</si>
  <si>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</si>
  <si>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</si>
  <si>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</si>
  <si>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</si>
  <si>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</si>
  <si>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</si>
  <si>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</si>
  <si>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</si>
  <si>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</si>
  <si>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</si>
  <si>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</si>
  <si>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</si>
  <si>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</si>
  <si>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</si>
  <si>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</si>
  <si>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</si>
  <si>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</si>
  <si>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</si>
  <si>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</si>
  <si>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</si>
  <si>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</si>
  <si>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</si>
  <si>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</si>
  <si>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</si>
  <si>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</si>
  <si>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</si>
  <si>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</si>
  <si>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</si>
  <si>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</si>
  <si>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</si>
  <si>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</si>
  <si>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</si>
  <si>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</si>
  <si>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</si>
  <si>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</si>
  <si>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</si>
  <si>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</si>
  <si>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</si>
  <si>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</si>
  <si>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</si>
  <si>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</si>
  <si>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</si>
  <si>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</si>
  <si>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</si>
  <si>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</si>
  <si>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</si>
  <si>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</si>
  <si>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</si>
  <si>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</si>
  <si>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</si>
  <si>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</si>
  <si>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</si>
  <si>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</si>
  <si>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</si>
  <si>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</si>
  <si>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</si>
  <si>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</si>
  <si>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</si>
  <si>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</si>
  <si>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</si>
  <si>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</si>
  <si>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</si>
  <si>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</si>
  <si>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</si>
  <si>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</si>
  <si>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</si>
  <si>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</si>
  <si>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</si>
  <si>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</si>
  <si>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</si>
  <si>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</si>
  <si>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</si>
  <si>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</si>
  <si>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</si>
  <si>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</si>
  <si>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</si>
  <si>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</si>
  <si>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</si>
  <si>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</si>
  <si>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</si>
  <si>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</si>
  <si>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</si>
  <si>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</si>
  <si>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</si>
  <si>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</si>
  <si>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</si>
  <si>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</si>
  <si>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</si>
  <si>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</si>
  <si>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</si>
  <si>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</si>
  <si>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</si>
  <si>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</si>
  <si>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</si>
  <si>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</si>
  <si>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</si>
  <si>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</si>
  <si>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</si>
  <si>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</si>
  <si>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</si>
  <si>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</si>
  <si>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</si>
  <si>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</si>
  <si>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</si>
  <si>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</si>
  <si>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</si>
  <si>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</si>
  <si>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</si>
  <si>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</si>
  <si>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</si>
  <si>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</si>
  <si>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</si>
  <si>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</si>
  <si>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</si>
  <si>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</si>
  <si>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</si>
  <si>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</si>
  <si>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</si>
  <si>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</si>
  <si>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</si>
  <si>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</si>
  <si>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</si>
  <si>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</si>
  <si>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</si>
  <si>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</si>
  <si>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</si>
  <si>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</si>
  <si>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</si>
  <si>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</si>
  <si>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</si>
  <si>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</si>
  <si>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</si>
  <si>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</si>
  <si>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</si>
  <si>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</si>
  <si>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</si>
  <si>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</si>
  <si>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</si>
  <si>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</si>
  <si>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</si>
  <si>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</si>
  <si>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</si>
  <si>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</si>
  <si>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</si>
  <si>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</si>
  <si>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</si>
  <si>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</si>
  <si>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</si>
  <si>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</si>
  <si>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</si>
  <si>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</si>
  <si>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</si>
  <si>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</si>
  <si>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</si>
  <si>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</si>
  <si>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</si>
  <si>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</si>
  <si>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</si>
  <si>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</si>
  <si>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</si>
  <si>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</si>
  <si>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</si>
  <si>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</si>
  <si>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</si>
  <si>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</si>
  <si>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</si>
  <si>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</si>
  <si>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</si>
  <si>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</si>
  <si>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</si>
  <si>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</si>
  <si>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</si>
  <si>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</si>
  <si>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</si>
  <si>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</si>
  <si>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</si>
  <si>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</si>
  <si>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</si>
  <si>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</si>
  <si>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</si>
  <si>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</si>
  <si>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</si>
  <si>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</si>
  <si>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</si>
  <si>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</si>
  <si>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</si>
  <si>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</si>
  <si>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</si>
  <si>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</si>
  <si>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</si>
  <si>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</si>
  <si>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</si>
  <si>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</si>
  <si>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</si>
  <si>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</si>
  <si>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</si>
  <si>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</si>
  <si>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</si>
  <si>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</si>
  <si>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</si>
  <si>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</si>
  <si>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</si>
  <si>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</si>
  <si>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</si>
  <si>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</si>
  <si>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</si>
  <si>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</si>
  <si>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</si>
  <si>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</si>
  <si>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</si>
  <si>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</si>
  <si>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</si>
  <si>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</si>
  <si>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</si>
  <si>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</si>
  <si>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</si>
  <si>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</si>
  <si>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</si>
  <si>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</si>
  <si>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</si>
  <si>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</si>
  <si>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</si>
  <si>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</si>
  <si>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</si>
  <si>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</si>
  <si>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</si>
  <si>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</si>
  <si>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</si>
  <si>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</si>
  <si>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</si>
  <si>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</si>
  <si>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</si>
  <si>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</si>
  <si>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</si>
  <si>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</si>
  <si>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</si>
  <si>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</si>
  <si>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</si>
  <si>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</si>
  <si>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</si>
  <si>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</si>
  <si>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</si>
  <si>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</si>
  <si>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</si>
  <si>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</si>
  <si>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</si>
  <si>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</si>
  <si>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</si>
  <si>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</si>
  <si>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</si>
  <si>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</si>
  <si>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</si>
  <si>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</si>
  <si>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</si>
  <si>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</si>
  <si>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</si>
  <si>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</si>
  <si>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</si>
  <si>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</si>
  <si>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</si>
  <si>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</si>
  <si>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</si>
  <si>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</si>
  <si>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</si>
  <si>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</si>
  <si>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</si>
  <si>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</si>
  <si>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</si>
  <si>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</si>
  <si>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</si>
  <si>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</si>
  <si>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</si>
  <si>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</si>
  <si>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</si>
  <si>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</si>
  <si>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</si>
  <si>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</si>
  <si>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</si>
  <si>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</si>
  <si>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</si>
  <si>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</si>
  <si>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</si>
  <si>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</si>
  <si>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</si>
  <si>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</si>
  <si>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</si>
  <si>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</si>
  <si>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</si>
  <si>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</si>
  <si>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</si>
  <si>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</si>
  <si>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</si>
  <si>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</si>
  <si>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</si>
  <si>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</si>
  <si>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</si>
  <si>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</si>
  <si>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</si>
  <si>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</si>
  <si>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</si>
  <si>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</si>
  <si>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</si>
  <si>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</si>
  <si>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</si>
  <si>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</si>
  <si>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</si>
  <si>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</si>
  <si>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</si>
  <si>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</si>
  <si>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</si>
  <si>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</si>
  <si>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</si>
  <si>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</si>
  <si>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</si>
  <si>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</si>
  <si>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</si>
  <si>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</si>
  <si>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</si>
  <si>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</si>
  <si>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</si>
  <si>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</si>
  <si>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</si>
  <si>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</si>
  <si>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</si>
  <si>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</si>
  <si>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</si>
  <si>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</si>
  <si>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</si>
  <si>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</si>
  <si>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</si>
  <si>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</si>
  <si>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</si>
  <si>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</si>
  <si>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</si>
  <si>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</si>
  <si>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</si>
  <si>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</si>
  <si>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</si>
  <si>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</si>
  <si>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</si>
  <si>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</si>
  <si>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</si>
  <si>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</si>
  <si>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</si>
  <si>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</si>
  <si>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</si>
  <si>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</si>
  <si>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</si>
  <si>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</si>
  <si>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</si>
  <si>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</si>
  <si>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</si>
  <si>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</si>
  <si>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</si>
  <si>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</si>
  <si>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</si>
  <si>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</si>
  <si>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</si>
  <si>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</si>
  <si>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</si>
  <si>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</si>
  <si>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</si>
  <si>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</si>
  <si>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</si>
  <si>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</si>
  <si>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</si>
  <si>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</si>
  <si>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</si>
  <si>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</si>
  <si>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</si>
  <si>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</si>
  <si>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</si>
  <si>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</si>
  <si>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</si>
  <si>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</si>
  <si>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</si>
  <si>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</si>
  <si>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</si>
  <si>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</si>
  <si>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</si>
  <si>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</si>
  <si>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</si>
  <si>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</si>
  <si>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</si>
  <si>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</si>
  <si>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</si>
  <si>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</si>
  <si>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</si>
  <si>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</si>
  <si>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</si>
  <si>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</si>
  <si>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</si>
  <si>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</si>
  <si>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</si>
  <si>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</si>
  <si>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</si>
  <si>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</si>
  <si>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</si>
  <si>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</si>
  <si>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</si>
  <si>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</si>
  <si>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</si>
  <si>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</si>
  <si>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</si>
  <si>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</si>
  <si>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</si>
  <si>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</si>
  <si>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</si>
  <si>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</si>
  <si>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</si>
  <si>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</si>
  <si>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</si>
  <si>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</si>
  <si>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</si>
  <si>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</si>
  <si>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</si>
  <si>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</si>
  <si>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</si>
  <si>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</si>
  <si>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</si>
  <si>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</si>
  <si>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</si>
  <si>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</si>
  <si>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</si>
  <si>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</si>
  <si>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</si>
  <si>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</si>
  <si>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</si>
  <si>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</si>
  <si>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</si>
  <si>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</si>
  <si>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</si>
  <si>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</si>
  <si>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</si>
  <si>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</si>
  <si>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</si>
  <si>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</si>
  <si>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</si>
  <si>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</si>
  <si>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</si>
  <si>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</si>
  <si>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</si>
  <si>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</si>
  <si>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</si>
  <si>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</si>
  <si>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</si>
  <si>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</si>
  <si>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</si>
  <si>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</si>
  <si>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</si>
  <si>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</si>
  <si>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</si>
  <si>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</si>
  <si>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</si>
  <si>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</si>
  <si>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</si>
  <si>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</si>
  <si>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</si>
  <si>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</si>
  <si>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</si>
  <si>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</si>
  <si>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</si>
  <si>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</si>
  <si>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</si>
  <si>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</si>
  <si>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</si>
  <si>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</si>
  <si>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</si>
  <si>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</si>
  <si>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</si>
  <si>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</si>
  <si>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</si>
  <si>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</si>
  <si>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</si>
  <si>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</si>
  <si>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</si>
  <si>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</si>
  <si>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</si>
  <si>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</si>
  <si>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</si>
  <si>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</si>
  <si>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</si>
  <si>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</si>
  <si>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</si>
  <si>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</si>
  <si>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</si>
  <si>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</si>
  <si>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</si>
  <si>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</si>
  <si>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</si>
  <si>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</si>
  <si>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</si>
  <si>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</si>
  <si>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</si>
  <si>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</si>
  <si>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</si>
  <si>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</si>
  <si>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</si>
  <si>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</si>
  <si>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</si>
  <si>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</si>
  <si>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</si>
  <si>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</si>
  <si>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</si>
  <si>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</si>
  <si>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</si>
  <si>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</si>
  <si>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</si>
  <si>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</si>
  <si>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</si>
  <si>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</si>
  <si>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</si>
  <si>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</si>
  <si>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</si>
  <si>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</si>
  <si>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</si>
  <si>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</si>
  <si>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</si>
  <si>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</si>
  <si>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</si>
  <si>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</si>
  <si>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</si>
  <si>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</si>
  <si>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</si>
  <si>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</si>
  <si>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</si>
  <si>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</si>
  <si>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</si>
  <si>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</si>
  <si>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</si>
  <si>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</si>
  <si>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</si>
  <si>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</si>
  <si>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</si>
  <si>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</si>
  <si>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</si>
  <si>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</si>
  <si>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</si>
  <si>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</si>
  <si>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</si>
  <si>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</si>
  <si>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</si>
  <si>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</si>
  <si>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</si>
  <si>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</si>
  <si>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</si>
  <si>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</si>
  <si>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</si>
  <si>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</si>
  <si>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</si>
  <si>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</si>
  <si>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</si>
  <si>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</si>
  <si>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</si>
  <si>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</si>
  <si>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</si>
  <si>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</si>
  <si>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</si>
  <si>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</si>
  <si>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</si>
  <si>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</si>
  <si>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</si>
  <si>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</si>
  <si>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</si>
  <si>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</si>
  <si>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</si>
  <si>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</si>
  <si>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</si>
  <si>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</si>
  <si>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</si>
  <si>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</si>
  <si>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</si>
  <si>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</si>
  <si>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</si>
  <si>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</si>
  <si>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</si>
  <si>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</si>
  <si>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</si>
  <si>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</si>
  <si>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</si>
  <si>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</si>
  <si>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</si>
  <si>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</si>
  <si>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</si>
  <si>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</si>
  <si>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</si>
  <si>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</si>
  <si>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</si>
  <si>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</si>
  <si>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</si>
  <si>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</si>
  <si>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</si>
  <si>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</si>
  <si>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</si>
  <si>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</si>
  <si>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</si>
  <si>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</si>
  <si>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</si>
  <si>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</si>
  <si>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</si>
  <si>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</si>
  <si>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</si>
  <si>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</si>
  <si>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</si>
  <si>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</si>
  <si>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</si>
  <si>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</si>
  <si>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</si>
  <si>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</si>
  <si>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</si>
  <si>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</si>
  <si>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</si>
  <si>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</si>
  <si>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</si>
  <si>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</si>
  <si>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</si>
  <si>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</si>
  <si>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</si>
  <si>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</si>
  <si>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</si>
  <si>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</si>
  <si>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</si>
  <si>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</si>
  <si>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</si>
  <si>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</si>
  <si>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</si>
  <si>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</si>
  <si>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</si>
  <si>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</si>
  <si>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</si>
  <si>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</si>
  <si>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</si>
  <si>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</si>
  <si>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</si>
  <si>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</si>
  <si>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</si>
  <si>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</si>
  <si>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</si>
  <si>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</si>
  <si>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</si>
  <si>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</si>
  <si>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</si>
  <si>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</si>
  <si>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</si>
  <si>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</si>
  <si>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</si>
  <si>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</si>
  <si>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</si>
  <si>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</si>
  <si>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</si>
  <si>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</si>
  <si>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</si>
  <si>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</si>
  <si>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</si>
  <si>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</si>
  <si>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</si>
  <si>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</si>
  <si>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</si>
  <si>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</si>
  <si>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</si>
  <si>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</si>
  <si>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</si>
  <si>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</si>
  <si>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</si>
  <si>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</si>
  <si>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</si>
  <si>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</si>
  <si>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</si>
  <si>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</si>
  <si>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</si>
  <si>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</si>
  <si>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</si>
  <si>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</si>
  <si>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</si>
  <si>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</si>
  <si>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</si>
  <si>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</si>
  <si>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</si>
  <si>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</si>
  <si>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</si>
  <si>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</si>
  <si>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</si>
  <si>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</si>
  <si>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</si>
  <si>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</si>
  <si>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</si>
  <si>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</si>
  <si>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</si>
  <si>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</si>
  <si>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</si>
  <si>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</si>
  <si>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</si>
  <si>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</si>
  <si>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</si>
  <si>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</si>
  <si>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</si>
  <si>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</si>
  <si>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</si>
  <si>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</si>
  <si>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</si>
  <si>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</si>
  <si>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</si>
  <si>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</si>
  <si>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</si>
  <si>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</si>
  <si>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</si>
  <si>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</si>
  <si>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</si>
  <si>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</si>
  <si>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</si>
  <si>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</si>
  <si>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</si>
  <si>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</si>
  <si>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</si>
  <si>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</si>
  <si>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</si>
  <si>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</si>
  <si>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</si>
  <si>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</si>
  <si>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</si>
  <si>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</si>
  <si>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</si>
  <si>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</si>
  <si>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</si>
  <si>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</si>
  <si>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</si>
  <si>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</si>
  <si>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</si>
  <si>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</si>
  <si>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</si>
  <si>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</si>
  <si>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</si>
  <si>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</si>
  <si>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</si>
  <si>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</si>
  <si>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</si>
  <si>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</si>
  <si>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</si>
  <si>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</si>
  <si>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</si>
  <si>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</si>
  <si>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</si>
  <si>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</si>
  <si>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</si>
  <si>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</si>
  <si>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</si>
  <si>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</si>
  <si>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</si>
  <si>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</si>
  <si>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</si>
  <si>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</si>
  <si>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</si>
  <si>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</si>
  <si>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</si>
  <si>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</si>
  <si>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</si>
  <si>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</si>
  <si>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</si>
  <si>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</si>
  <si>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</si>
  <si>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</si>
  <si>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</si>
  <si>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</si>
  <si>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</si>
  <si>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</si>
  <si>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</si>
  <si>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</si>
  <si>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</si>
  <si>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</si>
  <si>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</si>
  <si>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</si>
  <si>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</si>
  <si>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</si>
  <si>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</si>
  <si>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</si>
  <si>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</si>
  <si>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</si>
  <si>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</si>
  <si>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</si>
  <si>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</si>
  <si>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</si>
  <si>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</si>
  <si>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</si>
  <si>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</si>
  <si>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</si>
  <si>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</si>
  <si>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</si>
  <si>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</si>
  <si>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</si>
  <si>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</si>
  <si>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</si>
  <si>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</si>
  <si>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</si>
  <si>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</si>
  <si>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</si>
  <si>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</si>
  <si>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</si>
  <si>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</si>
  <si>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</si>
  <si>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</si>
  <si>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</si>
  <si>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</si>
  <si>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</si>
  <si>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</si>
  <si>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</si>
  <si>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</si>
  <si>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</si>
  <si>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</si>
  <si>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</si>
  <si>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</si>
  <si>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</si>
  <si>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</si>
  <si>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</si>
  <si>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</si>
  <si>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</si>
  <si>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</si>
  <si>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</si>
  <si>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</si>
  <si>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</si>
  <si>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</si>
  <si>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</si>
  <si>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</si>
  <si>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</si>
  <si>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</si>
  <si>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</si>
  <si>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</si>
  <si>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</si>
  <si>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</si>
  <si>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</si>
  <si>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</si>
  <si>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</si>
  <si>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</si>
  <si>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</si>
  <si>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</si>
  <si>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</si>
  <si>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</si>
  <si>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</si>
  <si>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</si>
  <si>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</si>
  <si>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</si>
  <si>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</si>
  <si>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</si>
  <si>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</si>
  <si>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</si>
  <si>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</si>
  <si>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</si>
  <si>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</si>
  <si>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</si>
  <si>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</si>
  <si>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</si>
  <si>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</si>
  <si>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</si>
  <si>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</si>
  <si>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</si>
  <si>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</si>
  <si>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</si>
  <si>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</si>
  <si>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</si>
  <si>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</si>
  <si>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</si>
  <si>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</si>
  <si>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</si>
  <si>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</si>
  <si>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</si>
  <si>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</si>
  <si>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</si>
  <si>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</si>
  <si>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</si>
  <si>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</si>
  <si>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</si>
  <si>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</si>
  <si>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</si>
  <si>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</si>
  <si>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</si>
  <si>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</si>
  <si>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</si>
  <si>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</si>
  <si>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</si>
  <si>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</si>
  <si>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</si>
  <si>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</si>
  <si>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</si>
  <si>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</si>
  <si>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</si>
  <si>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</si>
  <si>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</si>
  <si>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</si>
  <si>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</si>
  <si>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</si>
  <si>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</si>
  <si>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</si>
  <si>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</si>
  <si>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</si>
  <si>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</si>
  <si>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</si>
  <si>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</si>
  <si>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</si>
  <si>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</si>
  <si>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</si>
  <si>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</si>
  <si>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</si>
  <si>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</si>
  <si>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</si>
  <si>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</si>
  <si>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</si>
  <si>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</si>
  <si>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</si>
  <si>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</si>
  <si>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</si>
  <si>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</si>
  <si>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</si>
  <si>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</si>
  <si>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</si>
  <si>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</si>
  <si>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</si>
  <si>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</si>
  <si>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</si>
  <si>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</si>
  <si>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</si>
  <si>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</si>
  <si>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</si>
  <si>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</si>
  <si>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</si>
  <si>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</si>
  <si>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</si>
  <si>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</si>
  <si>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</si>
  <si>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</si>
  <si>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</si>
  <si>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</si>
  <si>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</si>
  <si>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</si>
  <si>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</si>
  <si>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</si>
  <si>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</si>
  <si>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</si>
  <si>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</si>
  <si>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</si>
  <si>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</si>
  <si>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</si>
  <si>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</si>
  <si>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</si>
  <si>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</si>
  <si>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</si>
  <si>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</si>
  <si>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</si>
  <si>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</si>
  <si>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</si>
  <si>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</si>
  <si>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</si>
  <si>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</si>
  <si>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</si>
  <si>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</si>
  <si>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</si>
  <si>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</si>
  <si>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</si>
  <si>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</si>
  <si>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</si>
  <si>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</si>
  <si>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</si>
  <si>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</si>
  <si>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</si>
  <si>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</si>
  <si>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</si>
  <si>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</si>
  <si>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</si>
  <si>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</si>
  <si>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</si>
  <si>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</si>
  <si>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</si>
  <si>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</si>
  <si>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</si>
  <si>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</si>
  <si>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</si>
  <si>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</si>
  <si>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</si>
  <si>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</si>
  <si>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</si>
  <si>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</si>
  <si>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</si>
  <si>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</si>
  <si>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</si>
  <si>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</si>
  <si>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</si>
  <si>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</si>
  <si>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</si>
  <si>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</si>
  <si>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</si>
  <si>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</si>
  <si>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</si>
  <si>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</si>
  <si>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</si>
  <si>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</si>
  <si>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</si>
  <si>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</si>
  <si>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</si>
  <si>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</si>
  <si>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</si>
  <si>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</si>
  <si>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</si>
  <si>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</si>
  <si>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</si>
  <si>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</si>
  <si>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</si>
  <si>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</si>
  <si>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</si>
  <si>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</si>
  <si>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</si>
  <si>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</si>
  <si>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</si>
  <si>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</si>
  <si>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</si>
  <si>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</si>
  <si>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</si>
  <si>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</si>
  <si>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</si>
  <si>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</si>
  <si>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</si>
  <si>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</si>
  <si>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</si>
  <si>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</si>
  <si>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</si>
  <si>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</si>
  <si>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</si>
  <si>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</si>
  <si>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</si>
  <si>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</si>
  <si>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</si>
  <si>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</si>
  <si>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</si>
  <si>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</si>
  <si>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</si>
  <si>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</si>
  <si>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</si>
  <si>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</si>
  <si>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</si>
  <si>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</si>
  <si>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</si>
  <si>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</si>
  <si>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</si>
  <si>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</si>
  <si>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</si>
  <si>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</si>
  <si>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</si>
  <si>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</si>
  <si>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</si>
  <si>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</si>
  <si>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</si>
  <si>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</si>
  <si>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</si>
  <si>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</si>
  <si>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</si>
  <si>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</si>
  <si>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</si>
  <si>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</si>
  <si>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</si>
  <si>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</si>
  <si>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</si>
  <si>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</si>
  <si>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</si>
  <si>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</si>
  <si>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</si>
  <si>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</si>
  <si>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</si>
  <si>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</si>
  <si>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</si>
  <si>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</si>
  <si>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</si>
  <si>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</si>
  <si>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</si>
  <si>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</si>
  <si>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</si>
  <si>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</si>
  <si>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</si>
  <si>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</si>
  <si>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</si>
  <si>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</si>
  <si>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</si>
  <si>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</si>
  <si>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</si>
  <si>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</si>
  <si>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</si>
  <si>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</si>
  <si>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</si>
  <si>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</si>
  <si>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</si>
  <si>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</si>
  <si>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</si>
  <si>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</si>
  <si>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</si>
  <si>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</si>
  <si>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</si>
  <si>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</si>
  <si>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</si>
  <si>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</si>
  <si>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</si>
  <si>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</si>
  <si>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</si>
  <si>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</si>
  <si>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</si>
  <si>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</si>
  <si>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</si>
  <si>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</si>
  <si>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</si>
  <si>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</si>
  <si>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</si>
  <si>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</si>
  <si>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</si>
  <si>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</si>
  <si>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</si>
  <si>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</si>
  <si>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</si>
  <si>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</si>
  <si>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</si>
  <si>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</si>
  <si>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</si>
  <si>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</si>
  <si>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</si>
  <si>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</si>
  <si>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</si>
  <si>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</si>
  <si>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</si>
  <si>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</si>
  <si>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</si>
  <si>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</si>
  <si>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</si>
  <si>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</si>
  <si>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</si>
  <si>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</si>
  <si>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</si>
  <si>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</si>
  <si>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</si>
  <si>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</si>
  <si>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</si>
  <si>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</si>
  <si>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</si>
  <si>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</si>
  <si>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</si>
  <si>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</si>
  <si>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</si>
  <si>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</si>
  <si>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</si>
  <si>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</si>
  <si>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</si>
  <si>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</si>
  <si>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</si>
  <si>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</si>
  <si>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</si>
  <si>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</si>
  <si>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</si>
  <si>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</si>
  <si>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</si>
  <si>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</si>
  <si>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</si>
  <si>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</si>
  <si>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</si>
  <si>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</si>
  <si>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</si>
  <si>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</si>
  <si>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</si>
  <si>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</si>
  <si>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</si>
  <si>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</si>
  <si>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</si>
  <si>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</si>
  <si>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</si>
  <si>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</si>
  <si>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</si>
  <si>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</si>
  <si>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</si>
  <si>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</si>
  <si>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</si>
  <si>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</si>
  <si>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</si>
  <si>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</si>
  <si>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</si>
  <si>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</si>
  <si>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</si>
  <si>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</si>
  <si>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</si>
  <si>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</si>
  <si>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</si>
  <si>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</si>
  <si>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</si>
  <si>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</si>
  <si>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</si>
  <si>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</si>
  <si>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</si>
  <si>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</si>
  <si>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</si>
  <si>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</si>
  <si>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</si>
  <si>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</si>
  <si>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</si>
  <si>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</si>
  <si>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</si>
  <si>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</si>
  <si>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</si>
  <si>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</si>
  <si>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</si>
  <si>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</si>
  <si>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</si>
  <si>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</si>
  <si>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</si>
  <si>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</si>
  <si>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</si>
  <si>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</si>
  <si>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</si>
  <si>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</si>
  <si>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</si>
  <si>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</si>
  <si>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</si>
  <si>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</si>
  <si>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</si>
  <si>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</si>
  <si>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</si>
  <si>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</si>
  <si>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</si>
  <si>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</si>
  <si>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</si>
  <si>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</si>
  <si>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</si>
  <si>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</si>
  <si>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</si>
  <si>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</si>
  <si>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</si>
  <si>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</si>
  <si>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</si>
  <si>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</si>
  <si>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</si>
  <si>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</si>
  <si>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</si>
  <si>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</si>
  <si>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</si>
  <si>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</si>
  <si>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</si>
  <si>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</si>
  <si>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</si>
  <si>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</si>
  <si>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</si>
  <si>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</si>
  <si>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</si>
  <si>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</si>
  <si>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</si>
  <si>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</si>
  <si>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</si>
  <si>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</si>
  <si>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</si>
  <si>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</si>
  <si>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</si>
  <si>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</si>
  <si>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</si>
  <si>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</si>
  <si>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</si>
  <si>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</si>
  <si>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</si>
  <si>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</si>
  <si>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</si>
  <si>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</si>
  <si>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</si>
  <si>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</si>
  <si>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</si>
  <si>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</si>
  <si>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</si>
  <si>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</si>
  <si>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</si>
  <si>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</si>
  <si>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</si>
  <si>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</si>
  <si>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</si>
  <si>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</si>
  <si>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</si>
  <si>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</si>
  <si>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</si>
  <si>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</si>
  <si>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</si>
  <si>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</si>
  <si>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</si>
  <si>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</si>
  <si>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</si>
  <si>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</si>
  <si>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</si>
  <si>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</si>
  <si>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</si>
  <si>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</si>
  <si>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</si>
  <si>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</si>
  <si>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</si>
  <si>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</si>
  <si>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</si>
  <si>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</si>
  <si>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</si>
  <si>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</si>
  <si>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</si>
  <si>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</si>
  <si>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</si>
  <si>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</si>
  <si>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</si>
  <si>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</si>
  <si>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</si>
  <si>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</si>
  <si>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</si>
  <si>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</si>
  <si>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</si>
  <si>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</si>
  <si>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</si>
  <si>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</si>
  <si>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</si>
  <si>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</si>
  <si>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</si>
  <si>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</si>
  <si>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</si>
  <si>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</si>
  <si>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</si>
  <si>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</si>
  <si>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</si>
  <si>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</si>
  <si>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</si>
  <si>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</si>
  <si>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</si>
  <si>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</si>
  <si>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</si>
  <si>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</si>
  <si>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</si>
  <si>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</si>
  <si>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</si>
  <si>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</si>
  <si>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</si>
  <si>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</si>
  <si>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</si>
  <si>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</si>
  <si>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</si>
  <si>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</si>
  <si>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</si>
  <si>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</si>
  <si>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</si>
  <si>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</si>
  <si>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</si>
  <si>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</si>
  <si>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</si>
  <si>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</si>
  <si>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</si>
  <si>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</si>
  <si>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</si>
  <si>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</si>
  <si>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</si>
  <si>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</si>
  <si>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</si>
  <si>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</si>
  <si>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</si>
  <si>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</si>
  <si>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</si>
  <si>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</si>
  <si>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</si>
  <si>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</si>
  <si>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</si>
  <si>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</si>
  <si>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</si>
  <si>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</si>
  <si>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</si>
  <si>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</si>
  <si>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</si>
  <si>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</si>
  <si>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</si>
  <si>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</si>
  <si>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</si>
  <si>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</si>
  <si>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</si>
  <si>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</si>
  <si>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</si>
  <si>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</si>
  <si>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</si>
  <si>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</si>
  <si>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</si>
  <si>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</si>
  <si>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</si>
  <si>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</si>
  <si>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</si>
  <si>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</si>
  <si>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</si>
  <si>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</si>
  <si>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</si>
  <si>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</si>
  <si>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</si>
  <si>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</si>
  <si>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</si>
  <si>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</si>
  <si>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</si>
  <si>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</si>
  <si>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</si>
  <si>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</si>
  <si>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</si>
  <si>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</si>
  <si>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</si>
  <si>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</si>
  <si>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</si>
  <si>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</si>
  <si>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</si>
  <si>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</si>
  <si>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</si>
  <si>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</si>
  <si>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</si>
  <si>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</si>
  <si>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</si>
  <si>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</si>
  <si>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</si>
  <si>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</si>
  <si>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</si>
  <si>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</si>
  <si>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</si>
  <si>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</si>
  <si>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</si>
  <si>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</si>
  <si>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</si>
  <si>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</si>
  <si>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</si>
  <si>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</si>
  <si>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</si>
  <si>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</si>
  <si>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</si>
  <si>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</si>
  <si>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</si>
  <si>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</si>
  <si>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</si>
  <si>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</si>
  <si>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</si>
  <si>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</si>
  <si>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</si>
  <si>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</si>
  <si>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</si>
  <si>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</si>
  <si>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</si>
  <si>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</si>
  <si>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</si>
  <si>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</si>
  <si>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</si>
  <si>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</si>
  <si>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</si>
  <si>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</si>
  <si>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</si>
  <si>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</si>
  <si>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</si>
  <si>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</si>
  <si>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</si>
  <si>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</si>
  <si>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</si>
  <si>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</si>
  <si>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</si>
  <si>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</si>
  <si>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</si>
  <si>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</si>
  <si>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</si>
  <si>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</si>
  <si>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</si>
  <si>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</si>
  <si>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</si>
  <si>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</si>
  <si>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</si>
  <si>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</si>
  <si>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</si>
  <si>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</si>
  <si>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</si>
  <si>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</si>
  <si>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</si>
  <si>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</si>
  <si>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</si>
  <si>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</si>
  <si>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</si>
  <si>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</si>
  <si>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</si>
  <si>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</si>
  <si>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</si>
  <si>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</si>
  <si>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</si>
  <si>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</si>
  <si>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</si>
  <si>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</si>
  <si>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</si>
  <si>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</si>
  <si>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</si>
  <si>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</si>
  <si>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</si>
  <si>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</si>
  <si>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</si>
  <si>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</si>
  <si>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</si>
  <si>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</si>
  <si>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</si>
  <si>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</si>
  <si>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</si>
  <si>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</si>
  <si>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</si>
  <si>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</si>
  <si>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</si>
  <si>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</si>
  <si>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</si>
  <si>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</si>
  <si>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</si>
  <si>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</si>
  <si>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</si>
  <si>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</si>
  <si>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</si>
  <si>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</si>
  <si>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</si>
  <si>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</si>
  <si>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</si>
  <si>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</si>
  <si>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</si>
  <si>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</si>
  <si>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</si>
  <si>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</si>
  <si>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</si>
  <si>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</si>
  <si>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</si>
  <si>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</si>
  <si>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</si>
  <si>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</si>
  <si>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</si>
  <si>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</si>
  <si>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</si>
  <si>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</si>
  <si>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</si>
  <si>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</si>
  <si>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</si>
  <si>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</si>
  <si>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</si>
  <si>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</si>
  <si>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</si>
  <si>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</si>
  <si>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</si>
  <si>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</si>
  <si>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</si>
  <si>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</si>
  <si>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</si>
  <si>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</si>
  <si>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</si>
  <si>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</si>
  <si>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</si>
  <si>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</si>
  <si>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</si>
  <si>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</si>
  <si>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</si>
  <si>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</si>
  <si>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</si>
  <si>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</si>
  <si>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</si>
  <si>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</si>
  <si>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</si>
  <si>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</si>
  <si>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</si>
  <si>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</si>
  <si>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</si>
  <si>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</si>
  <si>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</si>
  <si>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</si>
  <si>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</si>
  <si>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</si>
  <si>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</si>
  <si>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</si>
  <si>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</si>
  <si>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</si>
  <si>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</si>
  <si>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</si>
  <si>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</si>
  <si>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</si>
  <si>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</si>
  <si>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</si>
  <si>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</si>
  <si>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</si>
  <si>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</si>
  <si>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</si>
  <si>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</si>
  <si>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</si>
  <si>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</si>
  <si>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</si>
  <si>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</si>
  <si>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</si>
  <si>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</si>
  <si>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</si>
  <si>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</si>
  <si>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</si>
  <si>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</si>
  <si>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</si>
  <si>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</si>
  <si>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</si>
  <si>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</si>
  <si>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</si>
  <si>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</si>
  <si>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</si>
  <si>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</si>
  <si>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</si>
  <si>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</si>
  <si>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</si>
  <si>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</si>
  <si>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</si>
  <si>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</si>
  <si>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</si>
  <si>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</si>
  <si>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</si>
  <si>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</si>
  <si>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</si>
  <si>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</si>
  <si>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</si>
  <si>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</si>
  <si>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</si>
  <si>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</si>
  <si>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</si>
  <si>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</si>
  <si>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</si>
  <si>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</si>
  <si>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</si>
  <si>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</si>
  <si>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</si>
  <si>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</si>
  <si>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</si>
  <si>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</si>
  <si>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</si>
  <si>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</si>
  <si>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</si>
  <si>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</si>
  <si>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</si>
  <si>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</si>
  <si>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</si>
  <si>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</si>
  <si>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</si>
  <si>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</si>
  <si>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</si>
  <si>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</si>
  <si>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</si>
  <si>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</si>
  <si>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</si>
  <si>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</si>
  <si>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</si>
  <si>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</si>
  <si>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</si>
  <si>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</si>
  <si>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</si>
  <si>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</si>
  <si>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</si>
  <si>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</si>
  <si>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</si>
  <si>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</si>
  <si>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</si>
  <si>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</si>
  <si>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</si>
  <si>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</si>
  <si>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</si>
  <si>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</si>
  <si>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</si>
  <si>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</si>
  <si>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</si>
  <si>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</si>
  <si>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</si>
  <si>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</si>
  <si>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</si>
  <si>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</si>
  <si>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</si>
  <si>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</si>
  <si>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</si>
  <si>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</si>
  <si>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</si>
  <si>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</si>
  <si>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</si>
  <si>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</si>
  <si>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</si>
  <si>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</si>
  <si>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</si>
  <si>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</si>
  <si>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</si>
  <si>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</si>
  <si>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</si>
  <si>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</si>
  <si>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</si>
  <si>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</si>
  <si>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</si>
  <si>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</si>
  <si>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</si>
  <si>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</si>
  <si>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</si>
  <si>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</si>
  <si>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</si>
  <si>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</si>
  <si>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</si>
  <si>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</si>
  <si>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</si>
  <si>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</si>
  <si>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</si>
  <si>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</si>
  <si>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</si>
  <si>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</si>
  <si>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</si>
  <si>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</si>
  <si>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</si>
  <si>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</si>
  <si>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</si>
  <si>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</si>
  <si>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</si>
  <si>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</si>
  <si>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</si>
  <si>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</si>
  <si>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</si>
  <si>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</si>
  <si>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</si>
  <si>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</si>
  <si>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</si>
  <si>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</si>
  <si>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</si>
  <si>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</si>
  <si>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</si>
  <si>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</si>
  <si>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</si>
  <si>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</si>
  <si>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</si>
  <si>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</si>
  <si>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</si>
  <si>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</si>
  <si>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</si>
  <si>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</si>
  <si>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</si>
  <si>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</si>
  <si>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</si>
  <si>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</si>
  <si>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</si>
  <si>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</si>
  <si>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</si>
  <si>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</si>
  <si>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</si>
  <si>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</si>
  <si>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</si>
  <si>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</si>
  <si>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</si>
  <si>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</si>
  <si>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</si>
  <si>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</si>
  <si>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</si>
  <si>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</si>
  <si>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</si>
  <si>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</si>
  <si>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</si>
  <si>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</si>
  <si>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</si>
  <si>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</si>
  <si>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</si>
  <si>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</si>
  <si>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</si>
  <si>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</si>
  <si>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</si>
  <si>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</si>
  <si>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</si>
  <si>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</si>
  <si>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</si>
  <si>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</si>
  <si>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</si>
  <si>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</si>
  <si>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</si>
  <si>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</si>
  <si>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</si>
  <si>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</si>
  <si>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</si>
  <si>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</si>
  <si>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</si>
  <si>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</si>
  <si>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</si>
  <si>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</si>
  <si>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</si>
  <si>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</si>
  <si>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</si>
  <si>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</si>
  <si>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</si>
  <si>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</si>
  <si>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</si>
  <si>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</si>
  <si>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</si>
  <si>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</si>
  <si>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</si>
  <si>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</si>
  <si>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</si>
  <si>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</si>
  <si>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</si>
  <si>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</si>
  <si>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</si>
  <si>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</si>
  <si>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</si>
  <si>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</si>
  <si>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</si>
  <si>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</si>
  <si>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</si>
  <si>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</si>
  <si>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</si>
  <si>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</si>
  <si>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</si>
  <si>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</si>
  <si>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</si>
  <si>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</si>
  <si>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</si>
  <si>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</si>
  <si>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</si>
  <si>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</si>
  <si>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</si>
  <si>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</si>
  <si>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</si>
  <si>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</si>
  <si>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</si>
  <si>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</si>
  <si>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</si>
  <si>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</si>
  <si>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</si>
  <si>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</si>
  <si>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</si>
  <si>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</si>
  <si>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</si>
  <si>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</si>
  <si>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</si>
  <si>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</si>
  <si>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</si>
  <si>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</si>
  <si>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</si>
  <si>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</si>
  <si>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</si>
  <si>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</si>
  <si>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</si>
  <si>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</si>
  <si>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</si>
  <si>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</si>
  <si>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</si>
  <si>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</si>
  <si>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</si>
  <si>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</si>
  <si>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</si>
  <si>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</si>
  <si>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</si>
  <si>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</si>
  <si>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</si>
  <si>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</si>
  <si>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</si>
  <si>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</si>
  <si>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</si>
  <si>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</si>
  <si>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</si>
  <si>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</si>
  <si>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</si>
  <si>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</si>
  <si>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</si>
  <si>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</si>
  <si>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</si>
  <si>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</si>
  <si>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</si>
  <si>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</si>
  <si>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</si>
  <si>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</si>
  <si>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</si>
  <si>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</si>
  <si>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</si>
  <si>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</si>
  <si>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</si>
  <si>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</si>
  <si>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</si>
  <si>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</si>
  <si>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</si>
  <si>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</si>
  <si>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</si>
  <si>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</si>
  <si>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</si>
  <si>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</si>
  <si>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</si>
  <si>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</si>
  <si>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</si>
  <si>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</si>
  <si>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</si>
  <si>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</si>
  <si>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</si>
  <si>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</si>
  <si>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</si>
  <si>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</si>
  <si>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</si>
  <si>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</si>
  <si>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</si>
  <si>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</si>
  <si>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</si>
  <si>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</si>
  <si>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</si>
  <si>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</si>
  <si>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</si>
  <si>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</si>
  <si>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</si>
  <si>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</si>
  <si>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</si>
  <si>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</si>
  <si>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</si>
  <si>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</si>
  <si>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</si>
  <si>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</si>
  <si>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</si>
  <si>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</si>
  <si>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</si>
  <si>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</si>
  <si>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</si>
  <si>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</si>
  <si>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</si>
  <si>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</si>
  <si>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</si>
  <si>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</si>
  <si>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</si>
  <si>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</si>
  <si>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</si>
  <si>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</si>
  <si>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</si>
  <si>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</si>
  <si>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</si>
  <si>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</si>
  <si>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</si>
  <si>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</si>
  <si>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</si>
  <si>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</si>
  <si>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</si>
  <si>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</si>
  <si>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</si>
  <si>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</si>
  <si>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</si>
  <si>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</si>
  <si>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</si>
  <si>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</si>
  <si>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</si>
  <si>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</si>
  <si>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</si>
  <si>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</si>
  <si>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</si>
  <si>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</si>
  <si>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</si>
  <si>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</si>
  <si>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</si>
  <si>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</si>
  <si>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</si>
  <si>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</si>
  <si>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</si>
  <si>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</si>
  <si>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</si>
  <si>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</si>
  <si>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</si>
  <si>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</si>
  <si>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</si>
  <si>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</si>
  <si>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</si>
  <si>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</si>
  <si>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</si>
  <si>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</si>
  <si>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</si>
  <si>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</si>
  <si>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</si>
  <si>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</si>
  <si>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</si>
  <si>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</si>
  <si>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</si>
  <si>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</si>
  <si>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</si>
  <si>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</si>
  <si>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</si>
  <si>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</si>
  <si>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</si>
  <si>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</si>
  <si>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</si>
  <si>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</si>
  <si>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</si>
  <si>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</si>
  <si>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</si>
  <si>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</si>
  <si>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</si>
  <si>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</si>
  <si>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</si>
  <si>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</si>
  <si>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</si>
  <si>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</si>
  <si>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</si>
  <si>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</si>
  <si>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</si>
  <si>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</si>
  <si>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</si>
  <si>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</si>
  <si>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</si>
  <si>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</si>
  <si>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</si>
  <si>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</si>
  <si>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</si>
  <si>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</si>
  <si>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</si>
  <si>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</si>
  <si>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</si>
  <si>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</si>
  <si>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</si>
  <si>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</si>
  <si>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</si>
  <si>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</si>
  <si>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</si>
  <si>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</si>
  <si>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</si>
  <si>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</si>
  <si>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</si>
  <si>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</si>
  <si>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</si>
  <si>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</si>
  <si>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</si>
  <si>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</si>
  <si>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</si>
  <si>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</si>
  <si>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</si>
  <si>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</si>
  <si>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</si>
  <si>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</si>
  <si>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</si>
  <si>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</si>
  <si>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</si>
  <si>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</si>
  <si>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</si>
  <si>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</si>
  <si>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</si>
  <si>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</si>
  <si>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</si>
  <si>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</si>
  <si>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</si>
  <si>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</si>
  <si>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</si>
  <si>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</si>
  <si>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</si>
  <si>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</si>
  <si>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</si>
  <si>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</si>
  <si>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</si>
  <si>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</si>
  <si>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</si>
  <si>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</si>
  <si>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</si>
  <si>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</si>
  <si>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</si>
  <si>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</si>
  <si>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</si>
  <si>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</si>
  <si>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</si>
  <si>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</si>
  <si>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</si>
  <si>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</si>
  <si>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</si>
  <si>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</si>
  <si>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</si>
  <si>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</si>
  <si>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</si>
  <si>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</si>
  <si>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</si>
  <si>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</si>
  <si>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</si>
  <si>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</si>
  <si>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</si>
  <si>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</si>
  <si>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</si>
  <si>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</si>
  <si>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</si>
  <si>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</si>
  <si>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</si>
  <si>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</si>
  <si>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</si>
  <si>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</si>
  <si>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</si>
  <si>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</si>
  <si>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</si>
  <si>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</si>
  <si>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</si>
  <si>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</si>
  <si>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</si>
  <si>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</si>
  <si>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</si>
  <si>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</si>
  <si>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</si>
  <si>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</si>
  <si>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</si>
  <si>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</si>
  <si>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</si>
  <si>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</si>
  <si>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</si>
  <si>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</si>
  <si>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</si>
  <si>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</si>
  <si>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</si>
  <si>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</si>
  <si>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</si>
  <si>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</si>
  <si>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</si>
  <si>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</si>
  <si>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</si>
  <si>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</si>
  <si>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</si>
  <si>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</si>
  <si>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</si>
  <si>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</si>
  <si>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</si>
  <si>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</si>
  <si>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</si>
  <si>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</si>
  <si>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</si>
  <si>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</si>
  <si>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</si>
  <si>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</si>
  <si>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</si>
  <si>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</si>
  <si>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</si>
  <si>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</si>
  <si>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</si>
  <si>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</si>
  <si>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</si>
  <si>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</si>
  <si>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</si>
  <si>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</si>
  <si>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</si>
  <si>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</si>
  <si>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</si>
  <si>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</si>
  <si>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</si>
  <si>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</si>
  <si>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</si>
  <si>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</si>
  <si>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</si>
  <si>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</si>
  <si>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</si>
  <si>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</si>
  <si>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</si>
  <si>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</si>
  <si>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</si>
  <si>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</si>
  <si>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</si>
  <si>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</si>
  <si>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</si>
  <si>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</si>
  <si>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</si>
  <si>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</si>
  <si>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</si>
  <si>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</si>
  <si>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</si>
  <si>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</si>
  <si>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</si>
  <si>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</si>
  <si>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</si>
  <si>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</si>
  <si>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</si>
  <si>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</si>
  <si>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</si>
  <si>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</si>
  <si>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</si>
  <si>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</si>
  <si>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</si>
  <si>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</si>
  <si>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</si>
  <si>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</si>
  <si>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</si>
  <si>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</si>
  <si>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</si>
  <si>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</si>
  <si>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</si>
  <si>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</si>
  <si>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</si>
  <si>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</si>
  <si>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</si>
  <si>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</si>
  <si>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</si>
  <si>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</si>
  <si>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</si>
  <si>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</si>
  <si>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</si>
  <si>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</si>
  <si>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</si>
  <si>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</si>
  <si>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</si>
  <si>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</si>
  <si>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</si>
  <si>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</si>
  <si>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</si>
  <si>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</si>
  <si>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</si>
  <si>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</si>
  <si>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</si>
  <si>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</si>
  <si>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</si>
  <si>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</si>
  <si>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</si>
  <si>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</si>
  <si>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</si>
  <si>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</si>
  <si>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</si>
  <si>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</si>
  <si>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</si>
  <si>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</si>
  <si>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</si>
  <si>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</si>
  <si>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</si>
  <si>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</si>
  <si>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</si>
  <si>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</si>
  <si>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</si>
  <si>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</si>
  <si>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</si>
  <si>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</si>
  <si>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</si>
  <si>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</si>
  <si>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</si>
  <si>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</si>
  <si>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</si>
  <si>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</si>
  <si>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</si>
  <si>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</si>
  <si>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</si>
  <si>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</si>
  <si>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</si>
  <si>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</si>
  <si>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</si>
  <si>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</si>
  <si>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</si>
  <si>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</si>
  <si>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</si>
  <si>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</si>
  <si>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</si>
  <si>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</si>
  <si>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</si>
  <si>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</si>
  <si>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</si>
  <si>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</si>
  <si>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</si>
  <si>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</si>
  <si>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</si>
  <si>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</si>
  <si>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</si>
  <si>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</si>
  <si>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</si>
  <si>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</si>
  <si>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</si>
  <si>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</si>
  <si>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</si>
  <si>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</si>
  <si>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</si>
  <si>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</si>
  <si>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</si>
  <si>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</si>
  <si>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</si>
  <si>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</si>
  <si>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</si>
  <si>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</si>
  <si>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</si>
  <si>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</si>
  <si>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</si>
  <si>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</si>
  <si>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</si>
  <si>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</si>
  <si>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</si>
  <si>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</si>
  <si>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</si>
  <si>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</si>
  <si>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</si>
  <si>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</si>
  <si>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</si>
  <si>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</si>
  <si>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</si>
  <si>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</si>
  <si>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</si>
  <si>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</si>
  <si>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</si>
  <si>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</si>
  <si>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</si>
  <si>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</si>
  <si>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</si>
  <si>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</si>
  <si>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</si>
  <si>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</si>
  <si>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</si>
  <si>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</si>
  <si>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</si>
  <si>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</si>
  <si>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</si>
  <si>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</si>
  <si>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</si>
  <si>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</si>
  <si>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</si>
  <si>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</si>
  <si>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</si>
  <si>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</si>
  <si>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</si>
  <si>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</si>
  <si>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</si>
  <si>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</si>
  <si>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</si>
  <si>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</si>
  <si>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</si>
  <si>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</si>
  <si>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</si>
  <si>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</si>
  <si>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</si>
  <si>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</si>
  <si>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</si>
  <si>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</si>
  <si>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</si>
  <si>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</si>
  <si>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</si>
  <si>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</si>
  <si>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</si>
  <si>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</si>
  <si>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</si>
  <si>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</si>
  <si>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</si>
  <si>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</si>
  <si>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</si>
  <si>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</si>
  <si>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</si>
  <si>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</si>
  <si>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</si>
  <si>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</si>
  <si>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</si>
  <si>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</si>
  <si>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</si>
  <si>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</si>
  <si>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</si>
  <si>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</si>
  <si>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</si>
  <si>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</si>
  <si>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</si>
  <si>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</si>
  <si>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</si>
  <si>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</si>
  <si>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</si>
  <si>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</si>
  <si>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</si>
  <si>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</si>
  <si>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</si>
  <si>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</si>
  <si>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</si>
  <si>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</si>
  <si>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</si>
  <si>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</si>
  <si>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</si>
  <si>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</si>
  <si>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</si>
  <si>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</si>
  <si>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</si>
  <si>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</si>
  <si>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</si>
  <si>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</si>
  <si>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</si>
  <si>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</si>
  <si>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</si>
  <si>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</si>
  <si>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</si>
  <si>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</si>
  <si>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</si>
  <si>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</si>
  <si>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</si>
  <si>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</si>
  <si>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</si>
  <si>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</si>
  <si>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</si>
  <si>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</si>
  <si>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</si>
  <si>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</si>
  <si>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</si>
  <si>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</si>
  <si>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</si>
  <si>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</si>
  <si>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</si>
  <si>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</si>
  <si>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</si>
  <si>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</si>
  <si>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</si>
  <si>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</si>
  <si>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</si>
  <si>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</si>
  <si>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</si>
  <si>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</si>
  <si>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</si>
  <si>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</si>
  <si>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</si>
  <si>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</si>
  <si>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</si>
  <si>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</si>
  <si>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</si>
  <si>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</si>
  <si>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</si>
  <si>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</si>
  <si>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</si>
  <si>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</si>
  <si>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</si>
  <si>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</si>
  <si>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</si>
  <si>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</si>
  <si>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</si>
  <si>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</si>
  <si>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</si>
  <si>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</si>
  <si>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</si>
  <si>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</si>
  <si>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</si>
  <si>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</si>
  <si>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</si>
  <si>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</si>
  <si>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</si>
  <si>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</si>
  <si>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</si>
  <si>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</si>
  <si>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</si>
  <si>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</si>
  <si>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</si>
  <si>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</si>
  <si>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</si>
  <si>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</si>
  <si>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</si>
  <si>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</si>
  <si>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</si>
  <si>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</si>
  <si>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</si>
  <si>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</si>
  <si>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</si>
  <si>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</si>
  <si>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</si>
  <si>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</si>
  <si>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</si>
  <si>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</si>
  <si>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</si>
  <si>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</si>
  <si>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</si>
  <si>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</si>
  <si>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</si>
  <si>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</si>
  <si>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</si>
  <si>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</si>
  <si>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</si>
  <si>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</si>
  <si>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</si>
  <si>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</si>
  <si>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</si>
  <si>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</si>
  <si>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</si>
  <si>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</si>
  <si>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</si>
  <si>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</si>
  <si>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</si>
  <si>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</si>
  <si>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</si>
  <si>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</si>
  <si>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</si>
  <si>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</si>
  <si>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</si>
  <si>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</si>
  <si>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</si>
  <si>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</si>
  <si>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</si>
  <si>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</si>
  <si>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</si>
  <si>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</si>
  <si>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</si>
  <si>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</si>
  <si>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</si>
  <si>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</si>
  <si>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</si>
  <si>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</si>
  <si>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</si>
  <si>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</si>
  <si>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</si>
  <si>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</si>
  <si>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</si>
  <si>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</si>
  <si>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</si>
  <si>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</si>
  <si>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</si>
  <si>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</si>
  <si>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</si>
  <si>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</si>
  <si>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</si>
  <si>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</si>
  <si>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</si>
  <si>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</si>
  <si>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</si>
  <si>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</si>
  <si>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</si>
  <si>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</si>
  <si>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</si>
  <si>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</si>
  <si>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</si>
  <si>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</si>
  <si>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</si>
  <si>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</si>
  <si>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</si>
  <si>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</si>
  <si>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</si>
  <si>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</si>
  <si>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</si>
  <si>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</si>
  <si>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</si>
  <si>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</si>
  <si>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</si>
  <si>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</si>
  <si>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</si>
  <si>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</si>
  <si>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</si>
  <si>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</si>
  <si>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</si>
  <si>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</si>
  <si>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</si>
  <si>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</si>
  <si>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</si>
  <si>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</si>
  <si>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</si>
  <si>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</si>
  <si>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</si>
  <si>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</si>
  <si>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</si>
  <si>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</si>
  <si>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</si>
  <si>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</si>
  <si>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</si>
  <si>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</si>
  <si>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</si>
  <si>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</si>
  <si>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</si>
  <si>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</si>
  <si>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</si>
  <si>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</si>
  <si>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</si>
  <si>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</si>
  <si>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</si>
  <si>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</si>
  <si>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</si>
  <si>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</si>
  <si>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</si>
  <si>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</si>
  <si>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</si>
  <si>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</si>
  <si>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</si>
  <si>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</si>
  <si>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</si>
  <si>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</si>
  <si>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</si>
  <si>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</si>
  <si>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</si>
  <si>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</si>
  <si>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</si>
  <si>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</si>
  <si>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</si>
  <si>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</si>
  <si>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</si>
  <si>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</si>
  <si>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</si>
  <si>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</si>
  <si>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</si>
  <si>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</si>
  <si>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</si>
  <si>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</si>
  <si>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</si>
  <si>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</si>
  <si>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</si>
  <si>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</si>
  <si>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</si>
  <si>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</si>
  <si>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</si>
  <si>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</si>
  <si>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</si>
  <si>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</si>
  <si>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</si>
  <si>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</si>
  <si>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</si>
  <si>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</si>
  <si>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</si>
  <si>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</si>
  <si>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</si>
  <si>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</si>
  <si>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</si>
  <si>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</si>
  <si>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</si>
  <si>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</si>
  <si>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</si>
  <si>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</si>
  <si>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</si>
  <si>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</si>
  <si>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</si>
  <si>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</si>
  <si>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</si>
  <si>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</si>
  <si>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</si>
  <si>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</si>
  <si>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</si>
  <si>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</si>
  <si>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</si>
  <si>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</si>
  <si>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</si>
  <si>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</si>
  <si>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</si>
  <si>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</si>
  <si>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</si>
  <si>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</si>
  <si>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</si>
  <si>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</si>
  <si>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</si>
  <si>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</si>
  <si>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</si>
  <si>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</si>
  <si>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</si>
  <si>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</si>
  <si>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</si>
  <si>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</si>
  <si>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</si>
  <si>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</si>
  <si>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</si>
  <si>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</si>
  <si>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</si>
  <si>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</si>
  <si>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</si>
  <si>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</si>
  <si>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</si>
  <si>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</si>
  <si>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</si>
  <si>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</si>
  <si>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</si>
  <si>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</si>
  <si>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</si>
  <si>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</si>
  <si>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</si>
  <si>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</si>
  <si>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</si>
  <si>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</si>
  <si>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</si>
  <si>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</si>
  <si>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</si>
  <si>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</si>
  <si>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</si>
  <si>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</si>
  <si>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</si>
  <si>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</si>
  <si>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</si>
  <si>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</si>
  <si>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</si>
  <si>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</si>
  <si>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</si>
  <si>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</si>
  <si>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</si>
  <si>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</si>
  <si>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</si>
  <si>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</si>
  <si>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</si>
  <si>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</si>
  <si>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</si>
  <si>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</si>
  <si>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</si>
  <si>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</si>
  <si>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</si>
  <si>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</si>
  <si>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</si>
  <si>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</si>
  <si>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</si>
  <si>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</si>
  <si>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</si>
  <si>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</si>
  <si>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</si>
  <si>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</si>
  <si>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</si>
  <si>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</si>
  <si>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</si>
  <si>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</si>
  <si>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</si>
  <si>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</si>
  <si>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</si>
  <si>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</si>
  <si>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</si>
  <si>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</si>
  <si>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</si>
  <si>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</si>
  <si>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</si>
  <si>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</si>
  <si>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</si>
  <si>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</si>
  <si>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</si>
  <si>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</si>
  <si>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</si>
  <si>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</si>
  <si>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</si>
  <si>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</si>
  <si>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</si>
  <si>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</si>
  <si>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</si>
  <si>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</si>
  <si>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</si>
  <si>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</si>
  <si>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</si>
  <si>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</si>
  <si>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</si>
  <si>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</si>
  <si>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</si>
  <si>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</si>
  <si>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</si>
  <si>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</si>
  <si>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</si>
  <si>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</si>
  <si>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</si>
  <si>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</si>
  <si>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</si>
  <si>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</si>
  <si>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</si>
  <si>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</si>
  <si>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</si>
  <si>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</si>
  <si>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</si>
  <si>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</si>
  <si>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</si>
  <si>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</si>
  <si>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</si>
  <si>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</si>
  <si>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</si>
  <si>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</si>
  <si>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</si>
  <si>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</si>
  <si>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</si>
  <si>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</si>
  <si>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</si>
  <si>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</si>
  <si>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</si>
  <si>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</si>
  <si>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</si>
  <si>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</si>
  <si>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</si>
  <si>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</si>
  <si>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</si>
  <si>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</si>
  <si>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</si>
  <si>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</si>
  <si>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</si>
  <si>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</si>
  <si>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</si>
  <si>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</si>
  <si>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</si>
  <si>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</si>
  <si>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</si>
  <si>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</si>
  <si>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</si>
  <si>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</si>
  <si>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</si>
  <si>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</si>
  <si>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</si>
  <si>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</si>
  <si>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</si>
  <si>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</si>
  <si>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</si>
  <si>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</si>
  <si>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</si>
  <si>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</si>
  <si>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</si>
  <si>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</si>
  <si>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</si>
  <si>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</si>
  <si>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</si>
  <si>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</si>
  <si>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</si>
  <si>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</si>
  <si>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</si>
  <si>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</si>
  <si>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</si>
  <si>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</si>
  <si>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</si>
  <si>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</si>
  <si>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</si>
  <si>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</si>
  <si>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</si>
  <si>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</si>
  <si>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</si>
  <si>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</si>
  <si>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</si>
  <si>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</si>
  <si>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</si>
  <si>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</si>
  <si>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</si>
  <si>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</si>
  <si>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</si>
  <si>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</si>
  <si>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</si>
  <si>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</si>
  <si>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</si>
  <si>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</si>
  <si>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</si>
  <si>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</si>
  <si>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</si>
  <si>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</si>
  <si>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</si>
  <si>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</si>
  <si>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</si>
  <si>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</si>
  <si>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</si>
  <si>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</si>
  <si>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</si>
  <si>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</si>
  <si>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</si>
  <si>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</si>
  <si>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</si>
  <si>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</si>
  <si>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</si>
  <si>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</si>
  <si>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</si>
  <si>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</si>
  <si>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</si>
  <si>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</si>
  <si>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</si>
  <si>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</si>
  <si>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</si>
  <si>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</si>
  <si>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</si>
  <si>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</si>
  <si>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</si>
  <si>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</si>
  <si>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</si>
  <si>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</si>
  <si>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</si>
  <si>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</si>
  <si>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</si>
  <si>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</si>
  <si>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</si>
  <si>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</si>
  <si>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</si>
  <si>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</si>
  <si>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</si>
  <si>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</si>
  <si>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</si>
  <si>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</si>
  <si>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</si>
  <si>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</si>
  <si>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</si>
  <si>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</si>
  <si>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</si>
  <si>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</si>
  <si>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</si>
  <si>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</si>
  <si>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</si>
  <si>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</si>
  <si>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</si>
  <si>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</si>
  <si>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</si>
  <si>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</si>
  <si>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</si>
  <si>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</si>
  <si>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</si>
  <si>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</si>
  <si>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</si>
  <si>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</si>
  <si>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</si>
  <si>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</si>
  <si>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</si>
  <si>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</si>
  <si>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</si>
  <si>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</si>
  <si>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</si>
  <si>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</si>
  <si>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</si>
  <si>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</si>
  <si>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</si>
  <si>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</si>
  <si>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</si>
  <si>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</si>
  <si>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</si>
  <si>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</si>
  <si>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</si>
  <si>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</si>
  <si>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</si>
  <si>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</si>
  <si>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</si>
  <si>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</si>
  <si>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</si>
  <si>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</si>
  <si>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</si>
  <si>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</si>
  <si>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</si>
  <si>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</si>
  <si>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</si>
  <si>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</si>
  <si>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</si>
  <si>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</si>
  <si>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</si>
  <si>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</si>
  <si>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</si>
  <si>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</si>
  <si>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</si>
  <si>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</si>
  <si>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</si>
  <si>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</si>
  <si>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</si>
  <si>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</si>
  <si>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</si>
  <si>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</si>
  <si>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</si>
  <si>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</si>
  <si>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</si>
  <si>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</si>
  <si>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</si>
  <si>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</si>
  <si>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</si>
  <si>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</si>
  <si>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</si>
  <si>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</si>
  <si>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</si>
  <si>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</si>
  <si>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</si>
  <si>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</si>
  <si>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</si>
  <si>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</si>
  <si>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</si>
  <si>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</si>
  <si>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</si>
  <si>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</si>
  <si>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</si>
  <si>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</si>
  <si>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</si>
  <si>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</si>
  <si>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</si>
  <si>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</si>
  <si>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</si>
  <si>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</si>
  <si>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</si>
  <si>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</si>
  <si>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</si>
  <si>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</si>
  <si>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</si>
  <si>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</si>
  <si>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</si>
  <si>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</si>
  <si>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</si>
  <si>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</si>
  <si>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</si>
  <si>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</si>
  <si>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</si>
  <si>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</si>
  <si>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</si>
  <si>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</si>
  <si>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</si>
  <si>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</si>
  <si>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</si>
  <si>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</si>
  <si>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</si>
  <si>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</si>
  <si>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</si>
  <si>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</si>
  <si>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</si>
  <si>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</si>
  <si>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</si>
  <si>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</si>
  <si>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</si>
  <si>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</si>
  <si>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</si>
  <si>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</si>
  <si>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</si>
  <si>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</si>
  <si>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</si>
  <si>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</si>
  <si>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</si>
  <si>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</si>
  <si>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</si>
  <si>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</si>
  <si>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</si>
  <si>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</si>
  <si>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</si>
  <si>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</si>
  <si>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</si>
  <si>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</si>
  <si>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</si>
  <si>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</si>
  <si>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</si>
  <si>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</si>
  <si>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</si>
  <si>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</si>
  <si>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</si>
  <si>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</si>
  <si>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</si>
  <si>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</si>
  <si>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</si>
  <si>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</si>
  <si>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</si>
  <si>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</si>
  <si>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</si>
  <si>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</si>
  <si>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</si>
  <si>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</si>
  <si>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</si>
  <si>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</si>
  <si>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</si>
  <si>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</si>
  <si>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</si>
  <si>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</si>
  <si>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</si>
  <si>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</si>
  <si>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</si>
  <si>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</si>
  <si>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</si>
  <si>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</si>
  <si>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</si>
  <si>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</si>
  <si>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</si>
  <si>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</si>
  <si>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</si>
  <si>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</si>
  <si>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</si>
  <si>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</si>
  <si>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</si>
  <si>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</si>
  <si>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</si>
  <si>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</si>
  <si>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</si>
  <si>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</si>
  <si>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</si>
  <si>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</si>
  <si>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</si>
  <si>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</si>
  <si>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</si>
  <si>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</si>
  <si>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</si>
  <si>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</si>
  <si>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</si>
  <si>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</si>
  <si>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</si>
  <si>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</si>
  <si>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</si>
  <si>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</si>
  <si>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</si>
  <si>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</si>
  <si>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</si>
  <si>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</si>
  <si>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</si>
  <si>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</si>
  <si>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</si>
  <si>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</si>
  <si>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</si>
  <si>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</si>
  <si>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</si>
  <si>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</si>
  <si>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</si>
  <si>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</si>
  <si>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</si>
  <si>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</si>
  <si>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</si>
  <si>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</si>
  <si>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</si>
  <si>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</si>
  <si>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</si>
  <si>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</si>
  <si>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</si>
  <si>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</si>
  <si>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</si>
  <si>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</si>
  <si>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</si>
  <si>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</si>
  <si>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</si>
  <si>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</si>
  <si>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</si>
  <si>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</si>
  <si>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</si>
  <si>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</si>
  <si>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</si>
  <si>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</si>
  <si>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</si>
  <si>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</si>
  <si>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</si>
  <si>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</si>
  <si>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</si>
  <si>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</si>
  <si>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</si>
  <si>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</si>
  <si>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</si>
  <si>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</si>
  <si>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</si>
  <si>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</si>
  <si>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</si>
  <si>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</si>
  <si>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</si>
  <si>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</si>
  <si>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</si>
  <si>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</si>
  <si>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</si>
  <si>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</si>
  <si>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</si>
  <si>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</si>
  <si>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</si>
  <si>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</si>
  <si>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</si>
  <si>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</si>
  <si>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</si>
  <si>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</si>
  <si>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</si>
  <si>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</si>
  <si>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</si>
  <si>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</si>
  <si>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</si>
  <si>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</si>
  <si>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</si>
  <si>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</si>
  <si>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</si>
  <si>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</si>
  <si>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</si>
  <si>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</si>
  <si>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</si>
  <si>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</si>
  <si>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</si>
  <si>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</si>
  <si>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</si>
  <si>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</si>
  <si>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</si>
  <si>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</si>
  <si>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</si>
  <si>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</si>
  <si>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</si>
  <si>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</si>
  <si>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</si>
  <si>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</si>
  <si>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</si>
  <si>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</si>
  <si>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</si>
  <si>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</si>
  <si>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</si>
  <si>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</si>
  <si>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</si>
  <si>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</si>
  <si>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</si>
  <si>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</si>
  <si>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</si>
  <si>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</si>
  <si>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</si>
  <si>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</si>
  <si>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</si>
  <si>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</si>
  <si>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</si>
  <si>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</si>
  <si>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</si>
  <si>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</si>
  <si>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</si>
  <si>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</si>
  <si>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</si>
  <si>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</si>
  <si>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</si>
  <si>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</si>
  <si>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</si>
  <si>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</si>
  <si>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</si>
  <si>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</si>
  <si>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</si>
  <si>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</si>
  <si>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</si>
  <si>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</si>
  <si>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</si>
  <si>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</si>
  <si>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</si>
  <si>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</si>
  <si>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</si>
  <si>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</si>
  <si>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</si>
  <si>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</si>
  <si>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</si>
  <si>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</si>
  <si>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</si>
  <si>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</si>
  <si>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</si>
  <si>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</si>
  <si>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</si>
  <si>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</si>
  <si>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</si>
  <si>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</si>
  <si>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</si>
  <si>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</si>
  <si>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</si>
  <si>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</si>
  <si>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</si>
  <si>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</si>
  <si>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</si>
  <si>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</si>
  <si>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</si>
  <si>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</si>
  <si>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</si>
  <si>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</si>
  <si>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</si>
  <si>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</si>
  <si>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</si>
  <si>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</si>
  <si>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</si>
  <si>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</si>
  <si>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</si>
  <si>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</si>
  <si>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</si>
  <si>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</si>
  <si>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</si>
  <si>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</si>
  <si>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</si>
  <si>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</si>
  <si>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</si>
  <si>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</si>
  <si>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</si>
  <si>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</si>
  <si>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</si>
  <si>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</si>
  <si>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</si>
  <si>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</si>
  <si>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</si>
  <si>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</si>
  <si>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</si>
  <si>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</si>
  <si>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</si>
  <si>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</si>
  <si>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</si>
  <si>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</si>
  <si>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</si>
  <si>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</si>
  <si>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</si>
  <si>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</si>
  <si>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</si>
  <si>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</si>
  <si>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</si>
  <si>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</si>
  <si>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</si>
  <si>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</si>
  <si>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</si>
  <si>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</si>
  <si>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</si>
  <si>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</si>
  <si>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</si>
  <si>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</si>
  <si>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</si>
  <si>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</si>
  <si>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</si>
  <si>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</si>
  <si>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</si>
  <si>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</si>
  <si>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</si>
  <si>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</si>
  <si>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</si>
  <si>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</si>
  <si>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</si>
  <si>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</si>
  <si>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</si>
  <si>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</si>
  <si>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</si>
  <si>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</si>
  <si>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</si>
  <si>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</si>
  <si>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</si>
  <si>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</si>
  <si>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</si>
  <si>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</si>
  <si>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</si>
  <si>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</si>
  <si>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</si>
  <si>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</si>
  <si>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</si>
  <si>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</si>
  <si>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</si>
  <si>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</si>
  <si>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</si>
  <si>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</si>
  <si>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</si>
  <si>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</si>
  <si>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</si>
  <si>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</si>
  <si>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</si>
  <si>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</si>
  <si>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</si>
  <si>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</si>
  <si>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</si>
  <si>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</si>
  <si>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</si>
  <si>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</si>
  <si>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</si>
  <si>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</si>
  <si>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</si>
  <si>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</si>
  <si>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</si>
  <si>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</si>
  <si>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</si>
  <si>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</si>
  <si>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</si>
  <si>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</si>
  <si>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</si>
  <si>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</si>
  <si>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</si>
  <si>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</si>
  <si>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</si>
  <si>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</si>
  <si>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</si>
  <si>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</si>
  <si>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</si>
  <si>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</si>
  <si>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</si>
  <si>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</si>
  <si>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</si>
  <si>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</si>
  <si>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</si>
  <si>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</si>
  <si>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</si>
  <si>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</si>
  <si>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</si>
  <si>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</si>
  <si>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</si>
  <si>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</si>
  <si>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</si>
  <si>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</si>
  <si>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</si>
  <si>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</si>
  <si>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</si>
  <si>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</si>
  <si>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</si>
  <si>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</si>
  <si>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</si>
  <si>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</si>
  <si>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</si>
  <si>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</si>
  <si>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</si>
  <si>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</si>
  <si>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</si>
  <si>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</si>
  <si>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</si>
  <si>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</si>
  <si>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</si>
  <si>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</si>
  <si>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</si>
  <si>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</si>
  <si>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</si>
  <si>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</si>
  <si>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</si>
  <si>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</si>
  <si>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</si>
  <si>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</si>
  <si>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</si>
  <si>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</si>
  <si>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</si>
  <si>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</si>
  <si>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</si>
  <si>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</si>
  <si>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</si>
  <si>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</si>
  <si>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</si>
  <si>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</si>
  <si>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</si>
  <si>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</si>
  <si>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</si>
  <si>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</si>
  <si>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</si>
  <si>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</si>
  <si>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</si>
  <si>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</si>
  <si>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</si>
  <si>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</si>
  <si>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</si>
  <si>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</si>
  <si>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</si>
  <si>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</si>
  <si>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</si>
  <si>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</si>
  <si>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</si>
  <si>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</si>
  <si>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</si>
  <si>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</si>
  <si>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</si>
  <si>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</si>
  <si>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</si>
  <si>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</si>
  <si>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</si>
  <si>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</si>
  <si>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</si>
  <si>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</si>
  <si>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</si>
  <si>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</si>
  <si>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</si>
  <si>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</si>
  <si>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</si>
  <si>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</si>
  <si>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</si>
  <si>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</si>
  <si>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</si>
  <si>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</si>
  <si>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</si>
  <si>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</si>
  <si>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</si>
  <si>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</si>
  <si>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</si>
  <si>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</si>
  <si>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</si>
  <si>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</si>
  <si>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</si>
  <si>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</si>
  <si>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</si>
  <si>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</si>
  <si>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</si>
  <si>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</si>
  <si>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</si>
  <si>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</si>
  <si>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</si>
  <si>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</si>
  <si>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</si>
  <si>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</si>
  <si>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</si>
  <si>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</si>
  <si>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</si>
  <si>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</si>
  <si>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</si>
  <si>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</si>
  <si>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</si>
  <si>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</si>
  <si>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</si>
  <si>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</si>
  <si>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</si>
  <si>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</si>
  <si>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</si>
  <si>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</si>
  <si>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</si>
  <si>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</si>
  <si>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</si>
  <si>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</si>
  <si>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</si>
  <si>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</si>
  <si>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</si>
  <si>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</si>
  <si>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</si>
  <si>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</si>
  <si>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</si>
  <si>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</si>
  <si>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</si>
  <si>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</si>
  <si>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</si>
  <si>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</si>
  <si>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</si>
  <si>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</si>
  <si>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</si>
  <si>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</si>
  <si>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</si>
  <si>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</si>
  <si>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</si>
  <si>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</si>
  <si>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</si>
  <si>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</si>
  <si>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</si>
  <si>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</si>
  <si>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</si>
  <si>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</si>
  <si>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</si>
  <si>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</si>
  <si>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</si>
  <si>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</si>
  <si>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</si>
  <si>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</si>
  <si>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</si>
  <si>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</si>
  <si>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</si>
  <si>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</si>
  <si>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</si>
  <si>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</si>
  <si>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</si>
  <si>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</si>
  <si>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</si>
  <si>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</si>
  <si>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</si>
  <si>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</si>
  <si>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</si>
  <si>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</si>
  <si>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</si>
  <si>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</si>
  <si>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</si>
  <si>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</si>
  <si>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</si>
  <si>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</si>
  <si>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</si>
  <si>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</si>
  <si>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</si>
  <si>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</si>
  <si>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</si>
  <si>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</si>
  <si>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</si>
  <si>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</si>
  <si>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</si>
  <si>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</si>
  <si>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</si>
  <si>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</si>
  <si>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</si>
  <si>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</si>
  <si>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</si>
  <si>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</si>
  <si>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</si>
  <si>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</si>
  <si>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</si>
  <si>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</si>
  <si>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</si>
  <si>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</si>
  <si>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</si>
  <si>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</si>
  <si>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</si>
  <si>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</si>
  <si>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</si>
  <si>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</si>
  <si>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</si>
  <si>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</si>
  <si>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</si>
  <si>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</si>
  <si>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</si>
  <si>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</si>
  <si>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</si>
  <si>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</si>
  <si>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</si>
  <si>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</si>
  <si>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</si>
  <si>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</si>
  <si>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</si>
  <si>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</si>
  <si>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</si>
  <si>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</si>
  <si>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</si>
  <si>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</si>
  <si>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</si>
  <si>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</si>
  <si>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</si>
  <si>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</si>
  <si>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</si>
  <si>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</si>
  <si>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</si>
  <si>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</si>
  <si>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</si>
  <si>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</si>
  <si>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</si>
  <si>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</si>
  <si>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</si>
  <si>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</si>
  <si>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</si>
  <si>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</si>
  <si>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</si>
  <si>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</si>
  <si>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</si>
  <si>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</si>
  <si>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</si>
  <si>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</si>
  <si>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</si>
  <si>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</si>
  <si>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</si>
  <si>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</si>
  <si>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</si>
  <si>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</si>
  <si>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</si>
  <si>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</si>
  <si>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</si>
  <si>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</si>
  <si>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</si>
  <si>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</si>
  <si>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</si>
  <si>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</si>
  <si>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</si>
  <si>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</si>
  <si>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</si>
  <si>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</si>
  <si>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</si>
  <si>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</si>
  <si>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</si>
  <si>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</si>
  <si>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</si>
  <si>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</si>
  <si>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</si>
  <si>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</si>
  <si>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</si>
  <si>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</si>
  <si>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</si>
  <si>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</si>
  <si>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</si>
  <si>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</si>
  <si>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</si>
  <si>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</si>
  <si>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</si>
  <si>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</si>
  <si>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</si>
  <si>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</si>
  <si>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</si>
  <si>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</si>
  <si>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</si>
  <si>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</si>
  <si>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</si>
  <si>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</si>
  <si>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</si>
  <si>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</si>
  <si>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</si>
  <si>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</si>
  <si>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</si>
  <si>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</si>
  <si>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</si>
  <si>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</si>
  <si>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</si>
  <si>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</si>
  <si>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</si>
  <si>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</si>
  <si>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</si>
  <si>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</si>
  <si>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</si>
  <si>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</si>
  <si>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</si>
  <si>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</si>
  <si>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</si>
  <si>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</si>
  <si>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</si>
  <si>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</si>
  <si>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</si>
  <si>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</si>
  <si>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</si>
  <si>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</si>
  <si>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</si>
  <si>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</si>
  <si>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</si>
  <si>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</si>
  <si>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</si>
  <si>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</si>
  <si>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</si>
  <si>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</si>
  <si>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</si>
  <si>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</si>
  <si>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</si>
  <si>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</si>
  <si>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</si>
  <si>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</si>
  <si>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</si>
  <si>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</si>
  <si>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</si>
  <si>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</si>
  <si>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</si>
  <si>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</si>
  <si>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</si>
  <si>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</si>
  <si>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</si>
  <si>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</si>
  <si>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</si>
  <si>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</si>
  <si>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</si>
  <si>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</si>
  <si>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</si>
  <si>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</si>
  <si>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</si>
  <si>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</si>
  <si>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</si>
  <si>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</si>
  <si>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</si>
  <si>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</si>
  <si>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</si>
  <si>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</si>
  <si>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</si>
  <si>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</si>
  <si>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</si>
  <si>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</si>
  <si>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</si>
  <si>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</si>
  <si>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</si>
  <si>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</si>
  <si>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</si>
  <si>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</si>
  <si>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</si>
  <si>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</si>
  <si>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</si>
  <si>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</si>
  <si>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</si>
  <si>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</si>
  <si>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</si>
  <si>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</si>
  <si>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</si>
  <si>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</si>
  <si>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</si>
  <si>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</si>
  <si>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</si>
  <si>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</si>
  <si>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</si>
  <si>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</si>
  <si>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</si>
  <si>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</si>
  <si>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</si>
  <si>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</si>
  <si>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</si>
  <si>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</si>
  <si>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</si>
  <si>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</si>
  <si>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</si>
  <si>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</si>
  <si>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</si>
  <si>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</si>
  <si>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</si>
  <si>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</si>
  <si>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</si>
  <si>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</si>
  <si>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</si>
  <si>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</si>
  <si>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</si>
  <si>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</si>
  <si>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</si>
  <si>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</si>
  <si>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</si>
  <si>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</si>
  <si>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</si>
  <si>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</si>
  <si>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</si>
  <si>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</si>
  <si>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</si>
  <si>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</si>
  <si>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</si>
  <si>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</si>
  <si>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</si>
  <si>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</si>
  <si>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</si>
  <si>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</si>
  <si>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</si>
  <si>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</si>
  <si>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</si>
  <si>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</si>
  <si>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</si>
  <si>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</si>
  <si>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</si>
  <si>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</si>
  <si>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</si>
  <si>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</si>
  <si>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</si>
  <si>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</si>
  <si>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</si>
  <si>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</si>
  <si>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</si>
  <si>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</si>
  <si>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</si>
  <si>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</si>
  <si>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</si>
  <si>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</si>
  <si>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</si>
  <si>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</si>
  <si>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</si>
  <si>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</si>
  <si>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</si>
  <si>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</si>
  <si>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</si>
  <si>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</si>
  <si>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</si>
  <si>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</si>
  <si>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</si>
  <si>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</si>
  <si>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</si>
  <si>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</si>
  <si>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</si>
  <si>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</si>
  <si>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</si>
  <si>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</si>
  <si>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</si>
  <si>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</si>
  <si>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</si>
  <si>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</si>
  <si>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</si>
  <si>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</si>
  <si>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</si>
  <si>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</si>
  <si>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</si>
  <si>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</si>
  <si>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</si>
  <si>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</si>
  <si>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</si>
  <si>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</si>
  <si>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</si>
  <si>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</si>
  <si>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</si>
  <si>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</si>
  <si>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</si>
  <si>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</si>
  <si>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</si>
  <si>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</si>
  <si>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</si>
  <si>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</si>
  <si>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</si>
  <si>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</si>
  <si>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</si>
  <si>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</si>
  <si>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</si>
  <si>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</si>
  <si>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</si>
  <si>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</si>
  <si>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</si>
  <si>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</si>
  <si>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</si>
  <si>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</si>
  <si>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</si>
  <si>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</si>
  <si>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</si>
  <si>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</si>
  <si>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</si>
  <si>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</si>
  <si>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</si>
  <si>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</si>
  <si>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</si>
  <si>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</si>
  <si>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</si>
  <si>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</si>
  <si>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</si>
  <si>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</si>
  <si>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</si>
  <si>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</si>
  <si>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</si>
  <si>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</si>
  <si>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</si>
  <si>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</si>
  <si>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</si>
  <si>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</si>
  <si>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</si>
  <si>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</si>
  <si>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</si>
  <si>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</si>
  <si>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</si>
  <si>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</si>
  <si>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</si>
  <si>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</si>
  <si>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</si>
  <si>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</si>
  <si>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</si>
  <si>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</si>
  <si>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</si>
  <si>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</si>
  <si>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</si>
  <si>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</si>
  <si>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</si>
  <si>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</si>
  <si>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</si>
  <si>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</si>
  <si>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</si>
  <si>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</si>
  <si>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</si>
  <si>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</si>
  <si>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</si>
  <si>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</si>
  <si>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</si>
  <si>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</si>
  <si>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</si>
  <si>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</si>
  <si>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</si>
  <si>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</si>
  <si>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</si>
  <si>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</si>
  <si>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</si>
  <si>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</si>
  <si>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</si>
  <si>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</si>
  <si>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</si>
  <si>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</si>
  <si>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</si>
  <si>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</si>
  <si>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</si>
  <si>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</si>
  <si>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</si>
  <si>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</si>
  <si>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</si>
  <si>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</si>
  <si>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</si>
  <si>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</si>
  <si>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</si>
  <si>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</si>
  <si>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</si>
  <si>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</si>
  <si>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</si>
  <si>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</si>
  <si>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</si>
  <si>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</si>
  <si>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</si>
  <si>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</si>
  <si>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</si>
  <si>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</si>
  <si>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</si>
  <si>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</si>
  <si>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</si>
  <si>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</si>
  <si>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</si>
  <si>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</si>
  <si>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</si>
  <si>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</si>
  <si>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</si>
  <si>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</si>
  <si>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</si>
  <si>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</si>
  <si>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</si>
  <si>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</si>
  <si>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</si>
  <si>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</si>
  <si>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</si>
  <si>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</si>
  <si>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</si>
  <si>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</si>
  <si>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</si>
  <si>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</si>
  <si>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</si>
  <si>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</si>
  <si>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</si>
  <si>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</si>
  <si>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</si>
  <si>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</si>
  <si>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</si>
  <si>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</si>
  <si>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</si>
  <si>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</si>
  <si>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</si>
  <si>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</si>
  <si>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</si>
  <si>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</si>
  <si>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</si>
  <si>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</si>
  <si>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</si>
  <si>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</si>
  <si>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</si>
  <si>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</si>
  <si>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</si>
  <si>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</si>
  <si>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</si>
  <si>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</si>
  <si>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</si>
  <si>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</si>
  <si>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</si>
  <si>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</si>
  <si>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</si>
  <si>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</si>
  <si>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</si>
  <si>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</si>
  <si>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</si>
  <si>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</si>
  <si>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</si>
  <si>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</si>
  <si>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</si>
  <si>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</si>
  <si>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</si>
  <si>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</si>
  <si>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</si>
  <si>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</si>
  <si>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</si>
  <si>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</si>
  <si>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</si>
  <si>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</si>
  <si>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</si>
  <si>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</si>
  <si>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</si>
  <si>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</si>
  <si>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</si>
  <si>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</si>
  <si>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</si>
  <si>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</si>
  <si>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</si>
  <si>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</si>
  <si>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</si>
  <si>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</si>
  <si>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</si>
  <si>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</si>
  <si>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</si>
  <si>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</si>
  <si>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</si>
  <si>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</si>
  <si>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</si>
  <si>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</si>
  <si>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</si>
  <si>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</si>
  <si>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</si>
  <si>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</si>
  <si>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</si>
  <si>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</si>
  <si>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</si>
  <si>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</si>
  <si>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</si>
  <si>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</si>
  <si>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</si>
  <si>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</si>
  <si>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</si>
  <si>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</si>
  <si>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</si>
  <si>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</si>
  <si>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</si>
  <si>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</si>
  <si>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</si>
  <si>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</si>
  <si>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</si>
  <si>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</si>
  <si>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</si>
  <si>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</si>
  <si>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</si>
  <si>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</si>
  <si>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</si>
  <si>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</si>
  <si>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</si>
  <si>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</si>
  <si>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</si>
  <si>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</si>
  <si>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</si>
  <si>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</si>
  <si>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</si>
  <si>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</si>
  <si>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</si>
  <si>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</si>
  <si>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</si>
  <si>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</si>
  <si>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</si>
  <si>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</si>
  <si>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</si>
  <si>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</si>
  <si>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</si>
  <si>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</si>
  <si>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</si>
  <si>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</si>
  <si>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</si>
  <si>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</si>
  <si>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</si>
  <si>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</si>
  <si>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</si>
  <si>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</si>
  <si>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</si>
  <si>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</si>
  <si>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</si>
  <si>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</si>
  <si>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</si>
  <si>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</si>
  <si>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</si>
  <si>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</si>
  <si>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</si>
  <si>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</si>
  <si>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</si>
  <si>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</si>
  <si>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</si>
  <si>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</si>
  <si>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</si>
  <si>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</si>
  <si>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</si>
  <si>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</si>
  <si>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</si>
  <si>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</si>
  <si>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</si>
  <si>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</si>
  <si>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</si>
  <si>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</si>
  <si>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</si>
  <si>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</si>
  <si>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</si>
  <si>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</si>
  <si>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</si>
  <si>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</si>
  <si>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</si>
  <si>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</si>
  <si>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</si>
  <si>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</si>
  <si>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</si>
  <si>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</si>
  <si>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</si>
  <si>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</si>
  <si>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</si>
  <si>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</si>
  <si>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</si>
  <si>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</si>
  <si>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</si>
  <si>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</si>
  <si>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</si>
  <si>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</si>
  <si>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</si>
  <si>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</si>
  <si>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</si>
  <si>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</si>
  <si>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</si>
  <si>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</si>
  <si>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</si>
  <si>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</si>
  <si>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</si>
  <si>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</si>
  <si>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</si>
  <si>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</si>
  <si>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</si>
  <si>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</si>
  <si>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</si>
  <si>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</si>
  <si>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</si>
  <si>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</si>
  <si>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</si>
  <si>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</si>
  <si>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</si>
  <si>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</si>
  <si>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</si>
  <si>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</si>
  <si>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</si>
  <si>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</si>
  <si>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</si>
  <si>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</si>
  <si>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</si>
  <si>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</si>
  <si>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</si>
  <si>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</si>
  <si>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</si>
  <si>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</si>
  <si>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</si>
  <si>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</si>
  <si>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</si>
  <si>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</si>
  <si>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</si>
  <si>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</si>
  <si>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</si>
  <si>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</si>
  <si>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</si>
  <si>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</si>
  <si>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</si>
  <si>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</si>
  <si>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</si>
  <si>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</si>
  <si>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</si>
  <si>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</si>
  <si>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</si>
  <si>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</si>
  <si>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</si>
  <si>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</si>
  <si>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</si>
  <si>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</si>
  <si>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</si>
  <si>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</si>
  <si>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</si>
  <si>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</si>
  <si>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</si>
  <si>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</si>
  <si>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</si>
  <si>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</si>
  <si>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</si>
  <si>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</si>
  <si>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</si>
  <si>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</si>
  <si>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</si>
  <si>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</si>
  <si>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</si>
  <si>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</si>
  <si>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</si>
  <si>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</si>
  <si>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</si>
  <si>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</si>
  <si>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</si>
  <si>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</si>
  <si>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</si>
  <si>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</si>
  <si>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</si>
  <si>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</si>
  <si>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</si>
  <si>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</si>
  <si>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</si>
  <si>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</si>
  <si>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</si>
  <si>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</si>
  <si>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</si>
  <si>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</si>
  <si>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</si>
  <si>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</si>
  <si>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</si>
  <si>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</si>
  <si>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</si>
  <si>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</si>
  <si>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</si>
  <si>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</si>
  <si>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</si>
  <si>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</si>
  <si>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</si>
  <si>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</si>
  <si>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</si>
  <si>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</si>
  <si>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</si>
  <si>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</si>
  <si>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</si>
  <si>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</si>
  <si>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</si>
  <si>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</si>
  <si>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</si>
  <si>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</si>
  <si>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</si>
  <si>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</si>
  <si>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</si>
  <si>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</si>
  <si>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</si>
  <si>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</si>
  <si>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</si>
  <si>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</si>
  <si>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</si>
  <si>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</si>
  <si>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</si>
  <si>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</si>
  <si>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</si>
  <si>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</si>
  <si>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</si>
  <si>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</si>
  <si>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</si>
  <si>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</si>
  <si>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</si>
  <si>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</si>
  <si>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</si>
  <si>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</si>
  <si>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</si>
  <si>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</si>
  <si>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</si>
  <si>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</si>
  <si>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</si>
  <si>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</si>
  <si>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</si>
  <si>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</si>
  <si>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</si>
  <si>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</si>
  <si>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</si>
  <si>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</si>
  <si>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</si>
  <si>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</si>
  <si>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</si>
  <si>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</si>
  <si>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</si>
  <si>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</si>
  <si>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</si>
  <si>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</si>
  <si>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</si>
  <si>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</si>
  <si>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</si>
  <si>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</si>
  <si>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</si>
  <si>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</si>
  <si>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</si>
  <si>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</si>
  <si>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</si>
  <si>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</si>
  <si>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</si>
  <si>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</si>
  <si>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</si>
  <si>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</si>
  <si>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</si>
  <si>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</si>
  <si>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</si>
  <si>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</si>
  <si>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</si>
  <si>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</si>
  <si>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</si>
  <si>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</si>
  <si>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</si>
  <si>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</si>
  <si>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</si>
  <si>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</si>
  <si>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</si>
  <si>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</si>
  <si>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</si>
  <si>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</si>
  <si>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</si>
  <si>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</si>
  <si>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</si>
  <si>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</si>
  <si>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</si>
  <si>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</si>
  <si>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</si>
  <si>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</si>
  <si>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</si>
  <si>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</si>
  <si>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</si>
  <si>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</si>
  <si>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</si>
  <si>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</si>
  <si>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</si>
  <si>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</si>
  <si>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</si>
  <si>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</si>
  <si>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</si>
  <si>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</si>
  <si>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</si>
  <si>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</si>
  <si>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</si>
  <si>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</si>
  <si>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</si>
  <si>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</si>
  <si>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</si>
  <si>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</si>
  <si>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</si>
  <si>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</si>
  <si>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</si>
  <si>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</si>
  <si>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</si>
  <si>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</si>
  <si>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</si>
  <si>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</si>
  <si>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</si>
  <si>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</si>
  <si>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</si>
  <si>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</si>
  <si>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</si>
  <si>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</si>
  <si>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</si>
  <si>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</si>
  <si>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</si>
  <si>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</si>
  <si>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</si>
  <si>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</si>
  <si>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</si>
  <si>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</si>
  <si>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</si>
  <si>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</si>
  <si>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</si>
  <si>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</si>
  <si>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</si>
  <si>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</si>
  <si>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</si>
  <si>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</si>
  <si>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</si>
  <si>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</si>
  <si>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</si>
  <si>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</si>
  <si>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</si>
  <si>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</si>
  <si>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</si>
  <si>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</si>
  <si>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</si>
  <si>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</si>
  <si>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</si>
  <si>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</si>
  <si>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</si>
  <si>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</si>
  <si>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</si>
  <si>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</si>
  <si>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</si>
  <si>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</si>
  <si>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</si>
  <si>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</si>
  <si>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</si>
  <si>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</si>
  <si>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</si>
  <si>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</si>
  <si>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</si>
  <si>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</si>
  <si>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</si>
  <si>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</si>
  <si>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</si>
  <si>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</si>
  <si>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</si>
  <si>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</si>
  <si>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</si>
  <si>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</si>
  <si>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</si>
  <si>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</si>
  <si>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</si>
  <si>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</si>
  <si>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</si>
  <si>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</si>
  <si>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</si>
  <si>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</si>
  <si>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</si>
  <si>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</si>
  <si>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</si>
  <si>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</si>
  <si>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</si>
  <si>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</si>
  <si>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</si>
  <si>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</si>
  <si>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</si>
  <si>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</si>
  <si>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</si>
  <si>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</si>
  <si>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</si>
  <si>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</si>
  <si>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</si>
  <si>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</si>
  <si>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</si>
  <si>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</si>
  <si>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</si>
  <si>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</si>
  <si>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</si>
  <si>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</si>
  <si>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</si>
  <si>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</si>
  <si>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</si>
  <si>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</si>
  <si>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</si>
  <si>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</si>
  <si>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</si>
  <si>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</si>
  <si>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</si>
  <si>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</si>
  <si>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</si>
  <si>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</si>
  <si>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</si>
  <si>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</si>
  <si>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</si>
  <si>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</si>
  <si>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</si>
  <si>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</si>
  <si>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</si>
  <si>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</si>
  <si>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</si>
  <si>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</si>
  <si>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</si>
  <si>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</si>
  <si>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</si>
  <si>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</si>
  <si>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</si>
  <si>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</si>
  <si>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</si>
  <si>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</si>
  <si>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</si>
  <si>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</si>
  <si>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</si>
  <si>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</si>
  <si>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</si>
  <si>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</si>
  <si>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</si>
  <si>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</si>
  <si>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</si>
  <si>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</si>
  <si>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</si>
  <si>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</si>
  <si>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</si>
  <si>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</si>
  <si>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</si>
  <si>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</si>
  <si>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</si>
  <si>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</si>
  <si>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</si>
  <si>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</si>
  <si>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</si>
  <si>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</si>
  <si>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</si>
  <si>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</si>
  <si>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</si>
  <si>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</si>
  <si>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</si>
  <si>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</si>
  <si>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</si>
  <si>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</si>
  <si>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</si>
  <si>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</si>
  <si>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</si>
  <si>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</si>
  <si>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</si>
  <si>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</si>
  <si>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</si>
  <si>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</si>
  <si>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</si>
  <si>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</si>
  <si>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</si>
  <si>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</si>
  <si>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</si>
  <si>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</si>
  <si>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</si>
  <si>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</si>
  <si>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</si>
  <si>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</si>
  <si>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</si>
  <si>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</si>
  <si>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</si>
  <si>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</si>
  <si>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</si>
  <si>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</si>
  <si>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</si>
  <si>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</si>
  <si>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</si>
  <si>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</si>
  <si>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</si>
  <si>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</si>
  <si>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</si>
  <si>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</si>
  <si>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</si>
  <si>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</si>
  <si>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</si>
  <si>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</si>
  <si>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</si>
  <si>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</si>
  <si>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</si>
  <si>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</si>
  <si>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</si>
  <si>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</si>
  <si>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</si>
  <si>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</si>
  <si>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</si>
  <si>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</si>
  <si>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</si>
  <si>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</si>
  <si>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</si>
  <si>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</si>
  <si>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</si>
  <si>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</si>
  <si>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</si>
  <si>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</si>
  <si>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</si>
  <si>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</si>
  <si>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</si>
  <si>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</si>
  <si>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</si>
  <si>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</si>
  <si>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</si>
  <si>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</si>
  <si>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</si>
  <si>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</si>
  <si>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</si>
  <si>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</si>
  <si>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</si>
  <si>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</si>
  <si>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</si>
  <si>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</si>
  <si>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</si>
  <si>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</si>
  <si>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</si>
  <si>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</si>
  <si>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</si>
  <si>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</si>
  <si>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</si>
  <si>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</si>
  <si>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</si>
  <si>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</si>
  <si>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</si>
  <si>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</si>
  <si>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</si>
  <si>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</si>
  <si>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</si>
  <si>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</si>
  <si>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</si>
  <si>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</si>
  <si>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</si>
  <si>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</si>
  <si>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</si>
  <si>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</si>
  <si>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</si>
  <si>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</si>
  <si>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</si>
  <si>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</si>
  <si>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</si>
  <si>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</si>
  <si>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</si>
  <si>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</si>
  <si>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</si>
  <si>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</si>
  <si>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</si>
  <si>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</si>
  <si>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</si>
  <si>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</si>
  <si>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</si>
  <si>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</si>
  <si>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</si>
  <si>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</si>
  <si>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</si>
  <si>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</si>
  <si>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</si>
  <si>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</si>
  <si>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</si>
  <si>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</si>
  <si>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</si>
  <si>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</si>
  <si>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</si>
  <si>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</si>
  <si>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</si>
  <si>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</si>
  <si>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</si>
  <si>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</si>
  <si>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</si>
  <si>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</si>
  <si>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</si>
  <si>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</si>
  <si>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</si>
  <si>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</si>
  <si>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</si>
  <si>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</si>
  <si>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</si>
  <si>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</si>
  <si>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</si>
  <si>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</si>
  <si>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</si>
  <si>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</si>
  <si>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</si>
  <si>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</si>
  <si>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</si>
  <si>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</si>
  <si>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</si>
  <si>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</si>
  <si>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</si>
  <si>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</si>
  <si>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</si>
  <si>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</si>
  <si>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</si>
  <si>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</si>
  <si>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</si>
  <si>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</si>
  <si>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</si>
  <si>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</si>
  <si>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</si>
  <si>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</si>
  <si>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</si>
  <si>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</si>
  <si>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</si>
  <si>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</si>
  <si>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</si>
  <si>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</si>
  <si>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</si>
  <si>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</si>
  <si>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</si>
  <si>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</si>
  <si>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</si>
  <si>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</si>
  <si>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</si>
  <si>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</si>
  <si>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</si>
  <si>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</si>
  <si>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</si>
  <si>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</si>
  <si>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</si>
  <si>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</si>
  <si>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</si>
  <si>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</si>
  <si>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</si>
  <si>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</si>
  <si>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</si>
  <si>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</si>
  <si>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</si>
  <si>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</si>
  <si>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</si>
  <si>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</si>
  <si>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</si>
  <si>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</si>
  <si>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</si>
  <si>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</si>
  <si>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</si>
  <si>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</si>
  <si>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</si>
  <si>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</si>
  <si>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</si>
  <si>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</si>
  <si>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</si>
  <si>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</si>
  <si>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</si>
  <si>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</si>
  <si>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</si>
  <si>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</si>
  <si>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</si>
  <si>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</si>
  <si>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</si>
  <si>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</si>
  <si>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</si>
  <si>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</si>
  <si>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</si>
  <si>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</si>
  <si>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</si>
  <si>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</si>
  <si>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</si>
  <si>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</si>
  <si>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</si>
  <si>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</si>
  <si>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</si>
  <si>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</si>
  <si>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</si>
  <si>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</si>
  <si>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</si>
  <si>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</si>
  <si>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</si>
  <si>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</si>
  <si>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</si>
  <si>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</si>
  <si>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</si>
  <si>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</si>
  <si>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</si>
  <si>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</si>
  <si>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</si>
  <si>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</si>
  <si>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</si>
  <si>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</si>
  <si>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</si>
  <si>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</si>
  <si>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</si>
  <si>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</si>
  <si>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</si>
  <si>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</si>
  <si>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</si>
  <si>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</si>
  <si>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</si>
  <si>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</si>
  <si>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</si>
  <si>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</si>
  <si>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</si>
  <si>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</si>
  <si>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</si>
  <si>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</si>
  <si>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</si>
  <si>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</si>
  <si>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</si>
  <si>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</si>
  <si>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</si>
  <si>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</si>
  <si>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</si>
  <si>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</si>
  <si>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</si>
  <si>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</si>
  <si>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</si>
  <si>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</si>
  <si>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</si>
  <si>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</si>
  <si>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</si>
  <si>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</si>
  <si>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</si>
  <si>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</si>
  <si>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</si>
  <si>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</si>
  <si>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</si>
  <si>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</si>
  <si>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</si>
  <si>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</si>
  <si>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</si>
  <si>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</si>
  <si>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</si>
  <si>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</si>
  <si>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</si>
  <si>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</si>
  <si>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</si>
  <si>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</si>
  <si>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</si>
  <si>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</si>
  <si>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</si>
  <si>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</si>
  <si>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</si>
  <si>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</si>
  <si>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</si>
  <si>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</si>
  <si>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</si>
  <si>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</si>
  <si>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</si>
  <si>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</si>
  <si>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</si>
  <si>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</si>
  <si>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</si>
  <si>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</si>
  <si>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</si>
  <si>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</si>
  <si>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</si>
  <si>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</si>
  <si>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</si>
  <si>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</si>
  <si>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</si>
  <si>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</si>
  <si>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</si>
  <si>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</si>
  <si>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</si>
  <si>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</si>
  <si>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</si>
  <si>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</si>
  <si>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</si>
  <si>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</si>
  <si>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</si>
  <si>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</si>
  <si>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</si>
  <si>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</si>
  <si>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</si>
  <si>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</si>
  <si>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</si>
  <si>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</si>
  <si>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</si>
  <si>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</si>
  <si>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</si>
  <si>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</si>
  <si>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</si>
  <si>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</si>
  <si>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</si>
  <si>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</si>
  <si>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</si>
  <si>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</si>
  <si>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</si>
  <si>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</si>
  <si>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</si>
  <si>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</si>
  <si>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</si>
  <si>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</si>
  <si>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</si>
  <si>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</si>
  <si>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</si>
  <si>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</si>
  <si>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</si>
  <si>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</si>
  <si>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</si>
  <si>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</si>
  <si>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</si>
  <si>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</si>
  <si>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</si>
  <si>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</si>
  <si>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</si>
  <si>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</si>
  <si>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</si>
  <si>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</si>
  <si>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</si>
  <si>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</si>
  <si>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</si>
  <si>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</si>
  <si>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</si>
  <si>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</si>
  <si>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</si>
  <si>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</si>
  <si>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</si>
  <si>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</si>
  <si>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</si>
  <si>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</si>
  <si>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</si>
  <si>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</si>
  <si>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</si>
  <si>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</si>
  <si>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</si>
  <si>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</si>
  <si>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</si>
  <si>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</si>
  <si>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</si>
  <si>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</si>
  <si>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</si>
  <si>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</si>
  <si>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</si>
  <si>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</si>
  <si>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</si>
  <si>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</si>
  <si>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</si>
  <si>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</si>
  <si>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</si>
  <si>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</si>
  <si>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</si>
  <si>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</si>
  <si>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</si>
  <si>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</si>
  <si>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</si>
  <si>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</si>
  <si>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</si>
  <si>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</si>
  <si>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</si>
  <si>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</si>
  <si>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</si>
  <si>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</si>
  <si>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</si>
  <si>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</si>
  <si>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</si>
  <si>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</si>
  <si>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</si>
  <si>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</si>
  <si>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</si>
  <si>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</si>
  <si>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</si>
  <si>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</si>
  <si>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</si>
  <si>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</si>
  <si>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</si>
  <si>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</si>
  <si>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</si>
  <si>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</si>
  <si>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</si>
  <si>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</si>
  <si>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</si>
  <si>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</si>
  <si>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</si>
  <si>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</si>
  <si>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</si>
  <si>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</si>
  <si>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</si>
  <si>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</si>
  <si>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</si>
  <si>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</si>
  <si>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</si>
  <si>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</si>
  <si>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</si>
  <si>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</si>
  <si>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</si>
  <si>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</si>
  <si>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</si>
  <si>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</si>
  <si>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</si>
  <si>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</si>
  <si>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</si>
  <si>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</si>
  <si>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</si>
  <si>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</si>
  <si>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</si>
  <si>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</si>
  <si>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</si>
  <si>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</si>
  <si>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</si>
  <si>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</si>
  <si>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</si>
  <si>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</si>
  <si>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</si>
  <si>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</si>
  <si>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</si>
  <si>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</si>
  <si>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</si>
  <si>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</si>
  <si>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</si>
  <si>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</si>
  <si>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</si>
  <si>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</si>
  <si>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</si>
  <si>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</si>
  <si>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</si>
  <si>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</si>
  <si>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</si>
  <si>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</si>
  <si>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</si>
  <si>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</si>
  <si>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</si>
  <si>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</si>
  <si>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</si>
  <si>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</si>
  <si>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</si>
  <si>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</si>
  <si>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</si>
  <si>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</si>
  <si>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</si>
  <si>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</si>
  <si>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</si>
  <si>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</si>
  <si>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</si>
  <si>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</si>
  <si>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</si>
  <si>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</si>
  <si>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</si>
  <si>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</si>
  <si>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</si>
  <si>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</si>
  <si>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</si>
  <si>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</si>
  <si>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</si>
  <si>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</si>
  <si>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</si>
  <si>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</si>
  <si>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</si>
  <si>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</si>
  <si>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</si>
  <si>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</si>
  <si>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</si>
  <si>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</si>
  <si>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</si>
  <si>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</si>
  <si>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</si>
  <si>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</si>
  <si>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</si>
  <si>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</si>
  <si>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</si>
  <si>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</si>
  <si>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</si>
  <si>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</si>
  <si>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</si>
  <si>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</si>
  <si>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</si>
  <si>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</si>
  <si>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</si>
  <si>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</si>
  <si>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</si>
  <si>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</si>
  <si>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</si>
  <si>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</si>
  <si>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</si>
  <si>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</si>
  <si>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</si>
  <si>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</si>
  <si>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</si>
  <si>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</si>
  <si>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</si>
  <si>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</si>
  <si>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</si>
  <si>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</si>
  <si>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</si>
  <si>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</si>
  <si>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</si>
  <si>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</si>
  <si>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</si>
  <si>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</si>
  <si>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</si>
  <si>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</si>
  <si>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</si>
  <si>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</si>
  <si>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</si>
  <si>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</si>
  <si>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</si>
  <si>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</si>
  <si>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</si>
  <si>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</si>
  <si>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</si>
  <si>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</si>
  <si>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</si>
  <si>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</si>
  <si>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</si>
  <si>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</si>
  <si>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</si>
  <si>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</si>
  <si>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</si>
  <si>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</si>
  <si>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</si>
  <si>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</si>
  <si>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</si>
  <si>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</si>
  <si>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</si>
  <si>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</si>
  <si>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</si>
  <si>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</si>
  <si>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</si>
  <si>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</si>
  <si>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</si>
  <si>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</si>
  <si>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</si>
  <si>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</si>
  <si>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</si>
  <si>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</si>
  <si>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</si>
  <si>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</si>
  <si>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</si>
  <si>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</si>
  <si>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</si>
  <si>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</si>
  <si>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</si>
  <si>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</si>
  <si>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</si>
  <si>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</si>
  <si>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</si>
  <si>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</si>
  <si>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</si>
  <si>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</si>
  <si>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</si>
  <si>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</si>
  <si>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</si>
  <si>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</si>
  <si>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</si>
  <si>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</si>
  <si>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</si>
  <si>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</si>
  <si>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</si>
  <si>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</si>
  <si>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</si>
  <si>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</si>
  <si>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</si>
  <si>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</si>
  <si>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</si>
  <si>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</si>
  <si>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</si>
  <si>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</si>
  <si>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</si>
  <si>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</si>
  <si>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</si>
  <si>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</si>
  <si>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</si>
  <si>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</si>
  <si>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</si>
  <si>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</si>
  <si>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</si>
  <si>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</si>
  <si>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</si>
  <si>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</si>
  <si>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</si>
  <si>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</si>
  <si>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</si>
  <si>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</si>
  <si>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</si>
  <si>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</si>
  <si>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</si>
  <si>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</si>
  <si>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</si>
  <si>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</si>
  <si>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</si>
  <si>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</si>
  <si>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</si>
  <si>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</si>
  <si>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</si>
  <si>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</si>
  <si>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</si>
  <si>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</si>
  <si>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</si>
  <si>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</si>
  <si>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</si>
  <si>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</si>
  <si>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</si>
  <si>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</si>
  <si>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</si>
  <si>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</si>
  <si>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</si>
  <si>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</si>
  <si>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</si>
  <si>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</si>
  <si>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</si>
  <si>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</si>
  <si>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</si>
  <si>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</si>
  <si>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</si>
  <si>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</si>
  <si>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</si>
  <si>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</si>
  <si>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</si>
  <si>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</si>
  <si>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</si>
  <si>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</si>
  <si>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</si>
  <si>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</si>
  <si>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</si>
  <si>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</si>
  <si>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</si>
  <si>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</si>
  <si>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</si>
  <si>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</si>
  <si>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</si>
  <si>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</si>
  <si>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</si>
  <si>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</si>
  <si>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</si>
  <si>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</si>
  <si>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</si>
  <si>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</si>
  <si>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</si>
  <si>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</si>
  <si>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</si>
  <si>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</si>
  <si>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</si>
  <si>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</si>
  <si>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</si>
  <si>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</si>
  <si>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</si>
  <si>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</si>
  <si>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</si>
  <si>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</si>
  <si>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</si>
  <si>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</si>
  <si>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</si>
  <si>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</si>
  <si>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</si>
  <si>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</si>
  <si>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</si>
  <si>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</si>
  <si>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</si>
  <si>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</si>
  <si>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</si>
  <si>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</si>
  <si>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</si>
  <si>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</si>
  <si>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</si>
  <si>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</si>
  <si>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</si>
  <si>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</si>
  <si>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</si>
  <si>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</si>
  <si>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</si>
  <si>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</si>
  <si>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</si>
  <si>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</si>
  <si>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</si>
  <si>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</si>
  <si>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</si>
  <si>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</si>
  <si>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</si>
  <si>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</si>
  <si>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</si>
  <si>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</si>
  <si>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</si>
  <si>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</si>
  <si>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</si>
  <si>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</si>
  <si>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</si>
  <si>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</si>
  <si>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</si>
  <si>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</si>
  <si>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</si>
  <si>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</si>
  <si>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</si>
  <si>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</si>
  <si>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</si>
  <si>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</si>
  <si>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</si>
  <si>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</si>
  <si>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</si>
  <si>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</si>
  <si>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</si>
  <si>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</si>
  <si>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</si>
  <si>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</si>
  <si>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</si>
  <si>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</si>
  <si>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</si>
  <si>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</si>
  <si>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</si>
  <si>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</si>
  <si>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</si>
  <si>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</si>
  <si>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</si>
  <si>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</si>
  <si>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</si>
  <si>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</si>
  <si>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</si>
  <si>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</si>
  <si>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</si>
  <si>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</si>
  <si>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</si>
  <si>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</si>
  <si>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</si>
  <si>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</si>
  <si>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</si>
  <si>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</si>
  <si>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</si>
  <si>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</si>
  <si>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</si>
  <si>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</si>
  <si>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</si>
  <si>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</si>
  <si>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</si>
  <si>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</si>
  <si>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</si>
  <si>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</si>
  <si>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</si>
  <si>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</si>
  <si>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</si>
  <si>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</si>
  <si>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</si>
  <si>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</si>
  <si>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</si>
  <si>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</si>
  <si>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</si>
  <si>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</si>
  <si>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</si>
  <si>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</si>
  <si>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</si>
  <si>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</si>
  <si>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</si>
  <si>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</si>
  <si>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</si>
  <si>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</si>
  <si>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</si>
  <si>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</si>
  <si>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</si>
  <si>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</si>
  <si>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</si>
  <si>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</si>
  <si>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</si>
  <si>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</si>
  <si>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</si>
  <si>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</si>
  <si>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</si>
  <si>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</si>
  <si>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</si>
  <si>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</si>
  <si>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</si>
  <si>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</si>
  <si>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</si>
  <si>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</si>
  <si>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</si>
  <si>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</si>
  <si>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</si>
  <si>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</si>
  <si>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</si>
  <si>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</si>
  <si>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</si>
  <si>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</si>
  <si>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</si>
  <si>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</si>
  <si>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</si>
  <si>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</si>
  <si>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</si>
  <si>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</si>
  <si>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</si>
  <si>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</si>
  <si>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</si>
  <si>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</si>
  <si>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</si>
  <si>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</si>
  <si>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</si>
  <si>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</si>
  <si>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</si>
  <si>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</si>
  <si>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</si>
  <si>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</si>
  <si>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</si>
  <si>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</si>
  <si>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</si>
  <si>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</si>
  <si>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</si>
  <si>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</si>
  <si>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</si>
  <si>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</si>
  <si>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</si>
  <si>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</si>
  <si>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</si>
  <si>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</si>
  <si>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</si>
  <si>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</si>
  <si>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</si>
  <si>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</si>
  <si>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</si>
  <si>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</si>
  <si>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</si>
  <si>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</si>
  <si>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</si>
  <si>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</si>
  <si>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</si>
  <si>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</si>
  <si>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</si>
  <si>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</si>
  <si>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</si>
  <si>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</si>
  <si>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</si>
  <si>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</si>
  <si>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</si>
  <si>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</si>
  <si>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</si>
  <si>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</si>
  <si>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</si>
  <si>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</si>
  <si>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</si>
  <si>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</si>
  <si>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</si>
  <si>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</si>
  <si>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</si>
  <si>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</si>
  <si>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</si>
  <si>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</si>
  <si>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</si>
  <si>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</si>
  <si>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</si>
  <si>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</si>
  <si>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</si>
  <si>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</si>
  <si>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</si>
  <si>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</si>
  <si>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</si>
  <si>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</si>
  <si>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</si>
  <si>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</si>
  <si>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</si>
  <si>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</si>
  <si>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</si>
  <si>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</si>
  <si>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</si>
  <si>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</si>
  <si>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</si>
  <si>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</si>
  <si>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</si>
  <si>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</si>
  <si>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</si>
  <si>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</si>
  <si>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</si>
  <si>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</si>
  <si>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</si>
  <si>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</si>
  <si>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</si>
  <si>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</si>
  <si>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</si>
  <si>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</si>
  <si>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</si>
  <si>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</si>
  <si>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</si>
  <si>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</si>
  <si>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</si>
  <si>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</si>
  <si>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</si>
  <si>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</si>
  <si>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</si>
  <si>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</si>
  <si>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</si>
  <si>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</si>
  <si>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</si>
  <si>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</si>
  <si>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</si>
  <si>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</si>
  <si>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</si>
  <si>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</si>
  <si>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</si>
  <si>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</si>
  <si>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</si>
  <si>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</si>
  <si>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</si>
  <si>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</si>
  <si>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</si>
  <si>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</si>
  <si>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</si>
  <si>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</si>
  <si>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</si>
  <si>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</si>
  <si>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</si>
  <si>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</si>
  <si>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</si>
  <si>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</si>
  <si>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</si>
  <si>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</si>
  <si>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</si>
  <si>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</si>
  <si>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</si>
  <si>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</si>
  <si>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</si>
  <si>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</si>
  <si>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</si>
  <si>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</si>
  <si>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</si>
  <si>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</si>
  <si>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</si>
  <si>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</si>
  <si>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</si>
  <si>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</si>
  <si>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</si>
  <si>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</si>
  <si>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</si>
  <si>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</si>
  <si>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</si>
  <si>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</si>
  <si>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</si>
  <si>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</si>
  <si>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</si>
  <si>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</si>
  <si>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</si>
  <si>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</si>
  <si>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</si>
  <si>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</si>
  <si>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</si>
  <si>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</si>
  <si>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</si>
  <si>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</si>
  <si>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</si>
  <si>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</si>
  <si>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</si>
  <si>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</si>
  <si>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</si>
  <si>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</si>
  <si>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</si>
  <si>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</si>
  <si>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</si>
  <si>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</si>
  <si>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</si>
  <si>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</si>
  <si>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</si>
  <si>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</si>
  <si>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</si>
  <si>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</si>
  <si>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</si>
  <si>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</si>
  <si>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</si>
  <si>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</si>
  <si>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</si>
  <si>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</si>
  <si>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</si>
  <si>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</si>
  <si>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</si>
  <si>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</si>
  <si>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</si>
  <si>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</si>
  <si>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</si>
  <si>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</si>
  <si>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</si>
  <si>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</si>
  <si>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</si>
  <si>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</si>
  <si>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</si>
  <si>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</si>
  <si>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</si>
  <si>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</si>
  <si>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</si>
  <si>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</si>
  <si>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</si>
  <si>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</si>
  <si>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</si>
  <si>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</si>
  <si>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</si>
  <si>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</si>
  <si>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</si>
  <si>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</si>
  <si>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</si>
  <si>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</si>
  <si>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</si>
  <si>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</si>
  <si>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</si>
  <si>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</si>
  <si>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</si>
  <si>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</si>
  <si>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</si>
  <si>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</si>
  <si>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</si>
  <si>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</si>
  <si>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</si>
  <si>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</si>
  <si>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</si>
  <si>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</si>
  <si>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</si>
  <si>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</si>
  <si>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</si>
  <si>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</si>
  <si>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</si>
  <si>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</si>
  <si>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</si>
  <si>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</si>
  <si>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</si>
  <si>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</si>
  <si>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</si>
  <si>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</si>
  <si>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</si>
  <si>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</si>
  <si>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</si>
  <si>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</si>
  <si>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</si>
  <si>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</si>
  <si>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</si>
  <si>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</si>
  <si>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</si>
  <si>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</si>
  <si>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</si>
  <si>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</si>
  <si>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</si>
  <si>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</si>
  <si>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</si>
  <si>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</si>
  <si>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</si>
  <si>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</si>
  <si>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</si>
  <si>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</si>
  <si>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</si>
  <si>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</si>
  <si>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</si>
  <si>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</si>
  <si>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</si>
  <si>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</si>
  <si>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</si>
  <si>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</si>
  <si>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</si>
  <si>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</si>
  <si>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</si>
  <si>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</si>
  <si>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</si>
  <si>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</si>
  <si>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</si>
  <si>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</si>
  <si>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</si>
  <si>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</si>
  <si>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</si>
  <si>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</si>
  <si>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</si>
  <si>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</si>
  <si>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</si>
  <si>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</si>
  <si>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</si>
  <si>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</si>
  <si>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</si>
  <si>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</si>
  <si>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</si>
  <si>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</si>
  <si>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</si>
  <si>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</si>
  <si>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</si>
  <si>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</si>
  <si>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</si>
  <si>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</si>
  <si>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</si>
  <si>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</si>
  <si>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</si>
  <si>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</si>
  <si>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</si>
  <si>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</si>
  <si>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</si>
  <si>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</si>
  <si>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</si>
  <si>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</si>
  <si>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</si>
  <si>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</si>
  <si>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</si>
  <si>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</si>
  <si>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</si>
  <si>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</si>
  <si>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</si>
  <si>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</si>
  <si>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</si>
  <si>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</si>
  <si>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</si>
  <si>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</si>
  <si>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</si>
  <si>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</si>
  <si>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</si>
  <si>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</si>
  <si>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</si>
  <si>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</si>
  <si>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</si>
  <si>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</si>
  <si>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</si>
  <si>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</si>
  <si>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</si>
  <si>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</si>
  <si>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</si>
  <si>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</si>
  <si>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</si>
  <si>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</si>
  <si>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</si>
  <si>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</si>
  <si>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</si>
  <si>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</si>
  <si>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</si>
  <si>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</si>
  <si>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</si>
  <si>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</si>
  <si>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</si>
  <si>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</si>
  <si>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</si>
  <si>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</si>
  <si>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</si>
  <si>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</si>
  <si>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</si>
  <si>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</si>
  <si>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</si>
  <si>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</si>
  <si>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</si>
  <si>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</si>
  <si>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</si>
  <si>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</si>
  <si>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</si>
  <si>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</si>
  <si>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</si>
  <si>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</si>
  <si>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</si>
  <si>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</si>
  <si>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</si>
  <si>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</si>
  <si>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</si>
  <si>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</si>
  <si>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</si>
  <si>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</si>
  <si>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</si>
  <si>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</si>
  <si>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</si>
  <si>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</si>
  <si>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</si>
  <si>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</si>
  <si>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</si>
  <si>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</si>
  <si>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</si>
  <si>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</si>
  <si>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</si>
  <si>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</si>
  <si>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</si>
  <si>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</si>
  <si>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</si>
  <si>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</si>
  <si>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</si>
  <si>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</si>
  <si>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</si>
  <si>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</si>
  <si>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</si>
  <si>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</si>
  <si>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</si>
  <si>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</si>
  <si>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</si>
  <si>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</si>
  <si>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</si>
  <si>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</si>
  <si>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</si>
  <si>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</si>
  <si>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</si>
  <si>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</si>
  <si>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</si>
  <si>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</si>
  <si>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</si>
  <si>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</si>
  <si>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</si>
  <si>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</si>
  <si>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</si>
  <si>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</si>
  <si>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</si>
  <si>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</si>
  <si>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</si>
  <si>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</si>
  <si>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</si>
  <si>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</si>
  <si>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</si>
  <si>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</si>
  <si>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</si>
  <si>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</si>
  <si>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</si>
  <si>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</si>
  <si>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</si>
  <si>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</si>
  <si>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</si>
  <si>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</si>
  <si>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</si>
  <si>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</si>
  <si>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</si>
  <si>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</si>
  <si>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</si>
  <si>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</si>
  <si>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</si>
  <si>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</si>
  <si>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</si>
  <si>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</si>
  <si>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</si>
  <si>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</si>
  <si>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</si>
  <si>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</si>
  <si>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</si>
  <si>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</si>
  <si>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</si>
  <si>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</si>
  <si>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</si>
  <si>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</si>
  <si>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</si>
  <si>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</si>
  <si>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</si>
  <si>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</si>
  <si>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</si>
  <si>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</si>
  <si>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</si>
  <si>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</si>
  <si>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</si>
  <si>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</si>
  <si>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</si>
  <si>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</si>
  <si>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</si>
  <si>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</si>
  <si>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</si>
  <si>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</si>
  <si>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</si>
  <si>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</si>
  <si>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</si>
  <si>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</si>
  <si>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</si>
  <si>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</si>
  <si>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</si>
  <si>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</si>
  <si>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</si>
  <si>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</si>
  <si>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</si>
  <si>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</si>
  <si>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</si>
  <si>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</si>
  <si>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</si>
  <si>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</si>
  <si>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</si>
  <si>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</si>
  <si>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</si>
  <si>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</si>
  <si>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</si>
  <si>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</si>
  <si>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</si>
  <si>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</si>
  <si>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</si>
  <si>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</si>
  <si>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</si>
  <si>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</si>
  <si>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</si>
  <si>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</si>
  <si>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</si>
  <si>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</si>
  <si>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</si>
  <si>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</si>
  <si>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</si>
  <si>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</si>
  <si>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</si>
  <si>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</si>
  <si>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</si>
  <si>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</si>
  <si>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</si>
  <si>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</si>
  <si>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</si>
  <si>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</si>
  <si>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</si>
  <si>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</si>
  <si>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</si>
  <si>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</si>
  <si>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</si>
  <si>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</si>
  <si>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</si>
  <si>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</si>
  <si>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</si>
  <si>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</si>
  <si>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</si>
  <si>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</si>
  <si>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</si>
  <si>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</si>
  <si>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</si>
  <si>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</si>
  <si>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</si>
  <si>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</si>
  <si>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</si>
  <si>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</si>
  <si>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</si>
  <si>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</si>
  <si>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</si>
  <si>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</si>
  <si>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</si>
  <si>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</si>
  <si>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</si>
  <si>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</si>
  <si>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</si>
  <si>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</si>
  <si>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</si>
  <si>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</si>
  <si>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</si>
  <si>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</si>
  <si>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</si>
  <si>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</si>
  <si>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</si>
  <si>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</si>
  <si>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</si>
  <si>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</si>
  <si>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</si>
  <si>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</si>
  <si>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</si>
  <si>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</si>
  <si>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</si>
  <si>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</si>
  <si>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</si>
  <si>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</si>
  <si>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</si>
  <si>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</si>
  <si>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</si>
  <si>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</si>
  <si>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</si>
  <si>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</si>
  <si>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</si>
  <si>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</si>
  <si>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</si>
  <si>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</si>
  <si>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</si>
  <si>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</si>
  <si>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</si>
  <si>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</si>
  <si>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</si>
  <si>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</si>
  <si>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</si>
  <si>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</si>
  <si>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</si>
  <si>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</si>
  <si>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</si>
  <si>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</si>
  <si>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</si>
  <si>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</si>
  <si>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</si>
  <si>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</si>
  <si>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</si>
  <si>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</si>
  <si>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</si>
  <si>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</si>
  <si>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</si>
  <si>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</si>
  <si>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</si>
  <si>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</si>
  <si>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</si>
  <si>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</si>
  <si>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</si>
  <si>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</si>
  <si>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</si>
  <si>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</si>
  <si>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</si>
  <si>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</si>
  <si>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</si>
  <si>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</si>
  <si>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</si>
  <si>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</si>
  <si>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</si>
  <si>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</si>
  <si>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</si>
  <si>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</si>
  <si>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</si>
  <si>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</si>
  <si>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</si>
  <si>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</si>
  <si>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</si>
  <si>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</si>
  <si>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</si>
  <si>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</si>
  <si>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</si>
  <si>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</si>
  <si>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</si>
  <si>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</si>
  <si>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</si>
  <si>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</si>
  <si>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</si>
  <si>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</si>
  <si>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</si>
  <si>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</si>
  <si>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</si>
  <si>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</si>
  <si>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</si>
  <si>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</si>
  <si>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</si>
  <si>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</si>
  <si>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</si>
  <si>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</si>
  <si>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</si>
  <si>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</si>
  <si>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</si>
  <si>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</si>
  <si>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</si>
  <si>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</si>
  <si>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</si>
  <si>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</si>
  <si>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</si>
  <si>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</si>
  <si>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</si>
  <si>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</si>
  <si>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</si>
  <si>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</si>
  <si>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</si>
  <si>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</si>
  <si>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</si>
  <si>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</si>
  <si>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</si>
  <si>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</si>
  <si>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</si>
  <si>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</si>
  <si>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</si>
  <si>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</si>
  <si>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</si>
  <si>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</si>
  <si>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</si>
  <si>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</si>
  <si>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</si>
  <si>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</si>
  <si>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</si>
  <si>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</si>
  <si>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</si>
  <si>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</si>
  <si>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</si>
  <si>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</si>
  <si>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</si>
  <si>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</si>
  <si>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</si>
  <si>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</si>
  <si>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</si>
  <si>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</si>
  <si>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</si>
  <si>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</si>
  <si>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</si>
  <si>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</si>
  <si>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</si>
  <si>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</si>
  <si>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</si>
  <si>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</si>
  <si>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</si>
  <si>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</si>
  <si>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</si>
  <si>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</si>
  <si>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</si>
  <si>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</si>
  <si>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</si>
  <si>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</si>
  <si>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</si>
  <si>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</si>
  <si>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</si>
  <si>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</si>
  <si>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</si>
  <si>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</si>
  <si>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</si>
  <si>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</si>
  <si>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</si>
  <si>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</si>
  <si>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</si>
  <si>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</si>
  <si>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</si>
  <si>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</si>
  <si>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</si>
  <si>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</si>
  <si>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</si>
  <si>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</si>
  <si>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</si>
  <si>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</si>
  <si>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</si>
  <si>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</si>
  <si>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</si>
  <si>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</si>
  <si>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</si>
  <si>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</si>
  <si>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</si>
  <si>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</si>
  <si>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</si>
  <si>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</si>
  <si>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</si>
  <si>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</si>
  <si>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</si>
  <si>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</si>
  <si>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</si>
  <si>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</si>
  <si>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</si>
  <si>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</si>
  <si>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</si>
  <si>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</si>
  <si>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</si>
  <si>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</si>
  <si>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</si>
  <si>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</si>
  <si>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</si>
  <si>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</si>
  <si>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</si>
  <si>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</si>
  <si>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</si>
  <si>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</si>
  <si>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</si>
  <si>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</si>
  <si>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</si>
  <si>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</si>
  <si>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</si>
  <si>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</si>
  <si>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</si>
  <si>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</si>
  <si>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</si>
  <si>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</si>
  <si>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</si>
  <si>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</si>
  <si>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</si>
  <si>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</si>
  <si>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</si>
  <si>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</si>
  <si>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</si>
  <si>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</si>
  <si>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</si>
  <si>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</si>
  <si>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</si>
  <si>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</si>
  <si>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</si>
  <si>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</si>
  <si>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</si>
  <si>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</si>
  <si>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</si>
  <si>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</si>
  <si>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</si>
  <si>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</si>
  <si>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</si>
  <si>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</si>
  <si>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</si>
  <si>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</si>
  <si>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</si>
  <si>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</si>
  <si>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</si>
  <si>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</si>
  <si>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</si>
  <si>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</si>
  <si>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</si>
  <si>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</si>
  <si>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</si>
  <si>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</si>
  <si>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</si>
  <si>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</si>
  <si>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</si>
  <si>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</si>
  <si>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</si>
  <si>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</si>
  <si>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</si>
  <si>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</si>
  <si>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</si>
  <si>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</si>
  <si>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</si>
  <si>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</si>
  <si>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</si>
  <si>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</si>
  <si>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</si>
  <si>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</si>
  <si>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</si>
  <si>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</si>
  <si>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</si>
  <si>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</si>
  <si>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</si>
  <si>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</si>
  <si>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</si>
  <si>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</si>
  <si>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</si>
  <si>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</si>
  <si>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</si>
  <si>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</si>
  <si>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</si>
  <si>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</si>
  <si>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</si>
  <si>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</si>
  <si>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</si>
  <si>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</si>
  <si>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</si>
  <si>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</si>
  <si>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</si>
  <si>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</si>
  <si>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</si>
  <si>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</si>
  <si>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</si>
  <si>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</si>
  <si>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</si>
  <si>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</si>
  <si>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</si>
  <si>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</si>
  <si>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</si>
  <si>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</si>
  <si>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</si>
  <si>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</si>
  <si>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</si>
  <si>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</si>
  <si>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</si>
  <si>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</si>
  <si>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</si>
  <si>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</si>
  <si>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</si>
  <si>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</si>
  <si>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</si>
  <si>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</si>
  <si>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</si>
  <si>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</si>
  <si>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</si>
  <si>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</si>
  <si>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</si>
  <si>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</si>
  <si>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</si>
  <si>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</si>
  <si>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</si>
  <si>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</si>
  <si>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</si>
  <si>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</si>
  <si>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</si>
  <si>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</si>
  <si>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</si>
  <si>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</si>
  <si>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</si>
  <si>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</si>
  <si>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</si>
  <si>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</si>
  <si>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</si>
  <si>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</si>
  <si>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</si>
  <si>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</si>
  <si>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</si>
  <si>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</si>
  <si>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</si>
  <si>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</si>
  <si>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</si>
  <si>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</si>
  <si>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</si>
  <si>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</si>
  <si>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</si>
  <si>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</si>
  <si>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</si>
  <si>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</si>
  <si>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</si>
  <si>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</si>
  <si>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</si>
  <si>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</si>
  <si>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</si>
  <si>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</si>
  <si>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</si>
  <si>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</si>
  <si>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</si>
  <si>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</si>
  <si>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</si>
  <si>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</si>
  <si>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</si>
  <si>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</si>
  <si>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</si>
  <si>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</si>
  <si>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</si>
  <si>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</si>
  <si>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</si>
  <si>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</si>
  <si>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</si>
  <si>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</si>
  <si>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</si>
  <si>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</si>
  <si>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</si>
  <si>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</si>
  <si>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</si>
  <si>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</si>
  <si>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</si>
  <si>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</si>
  <si>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</si>
  <si>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</si>
  <si>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</si>
  <si>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</si>
  <si>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</si>
  <si>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</si>
  <si>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</si>
  <si>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</si>
  <si>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</si>
  <si>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</si>
  <si>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</si>
  <si>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</si>
  <si>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</si>
  <si>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</si>
  <si>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</si>
  <si>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</si>
  <si>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</si>
  <si>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</si>
  <si>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</si>
  <si>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</si>
  <si>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</si>
  <si>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</si>
  <si>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</si>
  <si>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</si>
  <si>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</si>
  <si>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</si>
  <si>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</si>
  <si>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</si>
  <si>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</si>
  <si>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</si>
  <si>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</si>
  <si>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</si>
  <si>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</si>
  <si>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</si>
  <si>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</si>
  <si>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</si>
  <si>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</si>
  <si>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</si>
  <si>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</si>
  <si>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</si>
  <si>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</si>
  <si>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</si>
  <si>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</si>
  <si>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</si>
  <si>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</si>
  <si>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</si>
  <si>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</si>
  <si>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</si>
  <si>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</si>
  <si>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</si>
  <si>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</si>
  <si>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</si>
  <si>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</si>
  <si>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</si>
  <si>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</si>
  <si>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</si>
  <si>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</si>
  <si>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</si>
  <si>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</si>
  <si>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</si>
  <si>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</si>
  <si>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</si>
  <si>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</si>
  <si>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</si>
  <si>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</si>
  <si>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</si>
  <si>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</si>
  <si>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</si>
  <si>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</si>
  <si>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</si>
  <si>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</si>
  <si>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</si>
  <si>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</si>
  <si>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</si>
  <si>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</si>
  <si>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</si>
  <si>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</si>
  <si>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</si>
  <si>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</si>
  <si>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</si>
  <si>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</si>
  <si>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</si>
  <si>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</si>
  <si>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</si>
  <si>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</si>
  <si>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</si>
  <si>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</si>
  <si>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</si>
  <si>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</si>
  <si>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</si>
  <si>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</si>
  <si>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</si>
  <si>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</si>
  <si>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</si>
  <si>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</si>
  <si>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</si>
  <si>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</si>
  <si>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</si>
  <si>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</si>
  <si>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</si>
  <si>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</si>
  <si>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</si>
  <si>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</si>
  <si>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</si>
  <si>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</si>
  <si>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</si>
  <si>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</si>
  <si>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</si>
  <si>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</si>
  <si>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</si>
  <si>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</si>
  <si>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</si>
  <si>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</si>
  <si>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</si>
  <si>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</si>
  <si>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</si>
  <si>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</si>
  <si>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</si>
  <si>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</si>
  <si>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</si>
  <si>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</si>
  <si>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</si>
  <si>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</si>
  <si>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</si>
  <si>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</si>
  <si>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</si>
  <si>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</si>
  <si>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</si>
  <si>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</si>
  <si>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</si>
  <si>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</si>
  <si>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</si>
  <si>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</si>
  <si>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</si>
  <si>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</si>
  <si>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</si>
  <si>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</si>
  <si>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</si>
  <si>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</si>
  <si>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</si>
  <si>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</si>
  <si>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</si>
  <si>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</si>
  <si>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</si>
  <si>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</si>
  <si>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</si>
  <si>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</si>
  <si>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</si>
  <si>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</si>
  <si>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</si>
  <si>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</si>
  <si>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</si>
  <si>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</si>
  <si>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</si>
  <si>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</si>
  <si>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</si>
  <si>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</si>
  <si>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</si>
  <si>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</si>
  <si>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</si>
  <si>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</si>
  <si>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</si>
  <si>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</si>
  <si>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</si>
  <si>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</si>
  <si>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</si>
  <si>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</si>
  <si>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</si>
  <si>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</si>
  <si>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</si>
  <si>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</si>
  <si>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</si>
  <si>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</si>
  <si>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</si>
  <si>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</si>
  <si>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</si>
  <si>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</si>
  <si>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</si>
  <si>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</si>
  <si>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</si>
  <si>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</si>
  <si>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</si>
  <si>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</si>
  <si>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</si>
  <si>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</si>
  <si>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</si>
  <si>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</si>
  <si>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</si>
  <si>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</si>
  <si>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</si>
  <si>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</si>
  <si>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</si>
  <si>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</si>
  <si>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</si>
  <si>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</si>
  <si>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</si>
  <si>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</si>
  <si>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</si>
  <si>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</si>
  <si>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</si>
  <si>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</si>
  <si>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</si>
  <si>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</si>
  <si>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</si>
  <si>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</si>
  <si>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</si>
  <si>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</si>
  <si>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</si>
  <si>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</si>
  <si>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</si>
  <si>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</si>
  <si>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</si>
  <si>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</si>
  <si>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</si>
  <si>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</si>
  <si>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</si>
  <si>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</si>
  <si>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</si>
  <si>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</si>
  <si>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</si>
  <si>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</si>
  <si>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</si>
  <si>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</si>
  <si>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</si>
  <si>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</si>
  <si>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</si>
  <si>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</si>
  <si>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</si>
  <si>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</si>
  <si>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</si>
  <si>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</si>
  <si>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</si>
  <si>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</si>
  <si>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</si>
  <si>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</si>
  <si>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</si>
  <si>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</si>
  <si>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</si>
  <si>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</si>
  <si>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</si>
  <si>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</si>
  <si>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</si>
  <si>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</si>
  <si>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</si>
  <si>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</si>
  <si>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</si>
  <si>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</si>
  <si>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</si>
  <si>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</si>
  <si>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</si>
  <si>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</si>
  <si>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</si>
  <si>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</si>
  <si>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</si>
  <si>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</si>
  <si>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</si>
  <si>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</si>
  <si>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</si>
  <si>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</si>
  <si>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</si>
  <si>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</si>
  <si>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</si>
  <si>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</si>
  <si>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</si>
  <si>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</si>
  <si>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</si>
  <si>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</si>
  <si>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</si>
  <si>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</si>
  <si>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</si>
  <si>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</si>
  <si>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</si>
  <si>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</si>
  <si>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</si>
  <si>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</si>
  <si>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</si>
  <si>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</si>
  <si>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</si>
  <si>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</si>
  <si>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</si>
  <si>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</si>
  <si>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</si>
  <si>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</si>
  <si>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</si>
  <si>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</si>
  <si>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</si>
  <si>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</si>
  <si>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</si>
  <si>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</si>
  <si>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</si>
  <si>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</si>
  <si>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</si>
  <si>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</si>
  <si>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</si>
  <si>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</si>
  <si>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</si>
  <si>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</si>
  <si>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</si>
  <si>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</si>
  <si>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</si>
  <si>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</si>
  <si>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</si>
  <si>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</si>
  <si>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</si>
  <si>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</si>
  <si>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</si>
  <si>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</si>
  <si>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</si>
  <si>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</si>
  <si>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</si>
  <si>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</si>
  <si>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</si>
  <si>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</si>
  <si>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</si>
  <si>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</si>
  <si>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</si>
  <si>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</si>
  <si>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</si>
  <si>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</si>
  <si>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</si>
  <si>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</si>
  <si>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</si>
  <si>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</si>
  <si>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</si>
  <si>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</si>
  <si>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</si>
  <si>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</si>
  <si>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</si>
  <si>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</si>
  <si>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</si>
  <si>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</si>
  <si>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</si>
  <si>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</si>
  <si>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</si>
  <si>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</si>
  <si>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</si>
  <si>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</si>
  <si>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</si>
  <si>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</si>
  <si>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</si>
  <si>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</si>
  <si>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</si>
  <si>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</si>
  <si>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</si>
  <si>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</si>
  <si>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</si>
  <si>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</si>
  <si>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</si>
  <si>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</si>
  <si>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</si>
  <si>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</si>
  <si>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</si>
  <si>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</si>
  <si>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</si>
  <si>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</si>
  <si>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</si>
  <si>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</si>
  <si>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</si>
  <si>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</si>
  <si>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</si>
  <si>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</si>
  <si>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</si>
  <si>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</si>
  <si>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</si>
  <si>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</si>
  <si>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</si>
  <si>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</si>
  <si>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</si>
  <si>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</si>
  <si>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</si>
  <si>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</si>
  <si>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</si>
  <si>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</si>
  <si>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</si>
  <si>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</si>
  <si>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</si>
  <si>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</si>
  <si>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</si>
  <si>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</si>
  <si>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</si>
  <si>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</si>
  <si>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</si>
  <si>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</si>
  <si>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</si>
  <si>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</si>
  <si>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</si>
  <si>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</si>
  <si>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</si>
  <si>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</si>
  <si>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</si>
  <si>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</si>
  <si>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</si>
  <si>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</si>
  <si>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</si>
  <si>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</si>
  <si>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</si>
  <si>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</si>
  <si>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</si>
  <si>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</si>
  <si>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</si>
  <si>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</si>
  <si>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</si>
  <si>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</si>
  <si>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</si>
  <si>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</si>
  <si>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</si>
  <si>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</si>
  <si>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</si>
  <si>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</si>
  <si>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</si>
  <si>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</si>
  <si>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</si>
  <si>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</si>
  <si>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</si>
  <si>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</si>
  <si>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</si>
  <si>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</si>
  <si>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</si>
  <si>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</si>
  <si>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</si>
  <si>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</si>
  <si>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</si>
  <si>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</si>
  <si>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</si>
  <si>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</si>
  <si>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</si>
  <si>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</si>
  <si>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</si>
  <si>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</si>
  <si>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</si>
  <si>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</si>
  <si>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</si>
  <si>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</si>
  <si>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</si>
  <si>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</si>
  <si>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</si>
  <si>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</si>
  <si>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</si>
  <si>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</si>
  <si>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</si>
  <si>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</si>
  <si>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</si>
  <si>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</si>
  <si>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</si>
  <si>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</si>
  <si>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</si>
  <si>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</si>
  <si>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</si>
  <si>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</si>
  <si>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</si>
  <si>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</si>
  <si>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</si>
  <si>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</si>
  <si>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</si>
  <si>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</si>
  <si>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</si>
  <si>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</si>
  <si>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</si>
  <si>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</si>
  <si>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</si>
  <si>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</si>
  <si>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</si>
  <si>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</si>
  <si>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</si>
  <si>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</si>
  <si>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</si>
  <si>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</si>
  <si>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</si>
  <si>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</si>
  <si>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</si>
  <si>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</si>
  <si>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</si>
  <si>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</si>
  <si>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</si>
  <si>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</si>
  <si>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</si>
  <si>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</si>
  <si>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</si>
  <si>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</si>
  <si>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</si>
  <si>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</si>
  <si>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</si>
  <si>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</si>
  <si>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</si>
  <si>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</si>
  <si>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</si>
  <si>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</si>
  <si>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</si>
  <si>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</si>
  <si>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</si>
  <si>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</si>
  <si>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</si>
  <si>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</si>
  <si>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</si>
  <si>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</si>
  <si>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</si>
  <si>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</si>
  <si>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</si>
  <si>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</si>
  <si>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</si>
  <si>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</si>
  <si>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</si>
  <si>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</si>
  <si>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</si>
  <si>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</si>
  <si>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</si>
  <si>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</si>
  <si>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</si>
  <si>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</si>
  <si>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</si>
  <si>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</si>
  <si>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</si>
  <si>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</si>
  <si>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</si>
  <si>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</si>
  <si>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</si>
  <si>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</si>
  <si>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</si>
  <si>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</si>
  <si>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</si>
  <si>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</si>
  <si>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</si>
  <si>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</si>
  <si>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</si>
  <si>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</si>
  <si>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</si>
  <si>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</si>
  <si>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</si>
  <si>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</si>
  <si>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</si>
  <si>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</si>
  <si>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</si>
  <si>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</si>
  <si>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</si>
  <si>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</si>
  <si>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</si>
  <si>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</si>
  <si>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</si>
  <si>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</si>
  <si>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</si>
  <si>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</si>
  <si>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</si>
  <si>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</si>
  <si>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</si>
  <si>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</si>
  <si>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</si>
  <si>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</si>
  <si>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</si>
  <si>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</si>
  <si>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</si>
  <si>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</si>
  <si>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</si>
  <si>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</si>
  <si>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</si>
  <si>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</si>
  <si>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</si>
  <si>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</si>
  <si>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</si>
  <si>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</si>
  <si>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</si>
  <si>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</si>
  <si>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</si>
  <si>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</si>
  <si>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</si>
  <si>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</si>
  <si>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</si>
  <si>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</si>
  <si>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</si>
  <si>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</si>
  <si>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</si>
  <si>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</si>
  <si>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</si>
  <si>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</si>
  <si>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</si>
  <si>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</si>
  <si>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</si>
  <si>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</si>
  <si>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</si>
  <si>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</si>
  <si>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</si>
  <si>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</si>
  <si>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</si>
  <si>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</si>
  <si>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</si>
  <si>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</si>
  <si>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</si>
  <si>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</si>
  <si>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</si>
  <si>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</si>
  <si>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</si>
  <si>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</si>
  <si>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</si>
  <si>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</si>
  <si>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</si>
  <si>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</si>
  <si>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</si>
  <si>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</si>
  <si>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</si>
  <si>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</si>
  <si>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</si>
  <si>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</si>
  <si>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</si>
  <si>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</si>
  <si>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</si>
  <si>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</si>
  <si>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</si>
  <si>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</si>
  <si>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</si>
  <si>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</si>
  <si>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</si>
  <si>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</si>
  <si>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</si>
  <si>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</si>
  <si>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</si>
  <si>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</si>
  <si>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</si>
  <si>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</si>
  <si>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</si>
  <si>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</si>
  <si>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</si>
  <si>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</si>
  <si>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</si>
  <si>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</si>
  <si>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</si>
  <si>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</si>
  <si>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</si>
  <si>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</si>
  <si>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</si>
  <si>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</si>
  <si>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</si>
  <si>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</si>
  <si>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</si>
  <si>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</si>
  <si>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</si>
  <si>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</si>
  <si>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</si>
  <si>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</si>
  <si>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</si>
  <si>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</si>
  <si>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</si>
  <si>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</si>
  <si>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</si>
  <si>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</si>
  <si>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</si>
  <si>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</si>
  <si>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</si>
  <si>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</si>
  <si>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</si>
  <si>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</si>
  <si>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</si>
  <si>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</si>
  <si>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</si>
  <si>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</si>
  <si>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</si>
  <si>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</si>
  <si>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</si>
  <si>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</si>
  <si>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</si>
  <si>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</si>
  <si>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</si>
  <si>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</si>
  <si>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</si>
  <si>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</si>
  <si>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</si>
  <si>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</si>
  <si>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</si>
  <si>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</si>
  <si>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</si>
  <si>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</si>
  <si>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</si>
  <si>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</si>
  <si>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</si>
  <si>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</si>
  <si>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</si>
  <si>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</si>
  <si>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</si>
  <si>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</si>
  <si>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</si>
  <si>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</si>
  <si>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</si>
  <si>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</si>
  <si>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</si>
  <si>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</si>
  <si>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</si>
  <si>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</si>
  <si>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</si>
  <si>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</si>
  <si>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</si>
  <si>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</si>
  <si>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</si>
  <si>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</si>
  <si>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</si>
  <si>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</si>
  <si>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</si>
  <si>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</si>
  <si>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</si>
  <si>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</si>
  <si>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</si>
  <si>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</si>
  <si>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</si>
  <si>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</si>
  <si>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</si>
  <si>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</si>
  <si>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</si>
  <si>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</si>
  <si>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</si>
  <si>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</si>
  <si>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</si>
  <si>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</si>
  <si>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</si>
  <si>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</si>
  <si>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</si>
  <si>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</si>
  <si>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</si>
  <si>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</si>
  <si>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</si>
  <si>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</si>
  <si>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</si>
  <si>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</si>
  <si>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</si>
  <si>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</si>
  <si>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</si>
  <si>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</si>
  <si>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</si>
  <si>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</si>
  <si>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</si>
  <si>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</si>
  <si>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</si>
  <si>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</si>
  <si>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</si>
  <si>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</si>
  <si>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</si>
  <si>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</si>
  <si>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</si>
  <si>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</si>
  <si>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</si>
  <si>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</si>
  <si>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</si>
  <si>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</si>
  <si>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</si>
  <si>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</si>
  <si>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</si>
  <si>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</si>
  <si>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</si>
  <si>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</si>
  <si>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</si>
  <si>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</si>
  <si>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</si>
  <si>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</si>
  <si>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</si>
  <si>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</si>
  <si>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</si>
  <si>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</si>
  <si>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</si>
  <si>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</si>
  <si>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</si>
  <si>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</si>
  <si>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</si>
  <si>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</si>
  <si>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</si>
  <si>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</si>
  <si>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</si>
  <si>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</si>
  <si>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</si>
  <si>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</si>
  <si>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</si>
  <si>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</si>
  <si>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</si>
  <si>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</si>
  <si>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</si>
  <si>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</si>
  <si>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</si>
  <si>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</si>
  <si>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</si>
  <si>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</si>
  <si>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</si>
  <si>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</si>
  <si>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</si>
  <si>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</si>
  <si>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</si>
  <si>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</si>
  <si>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</si>
  <si>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</si>
  <si>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</si>
  <si>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</si>
  <si>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</si>
  <si>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</si>
  <si>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</si>
  <si>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</si>
  <si>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</si>
  <si>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</si>
  <si>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</si>
  <si>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</si>
  <si>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</si>
  <si>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</si>
  <si>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</si>
  <si>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</si>
  <si>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</si>
  <si>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</si>
  <si>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</si>
  <si>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</si>
  <si>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</si>
  <si>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</si>
  <si>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</si>
  <si>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</si>
  <si>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</si>
  <si>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</si>
  <si>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</si>
  <si>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</si>
  <si>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</si>
  <si>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</si>
  <si>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</si>
  <si>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</si>
  <si>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</si>
  <si>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</si>
  <si>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</si>
  <si>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</si>
  <si>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</si>
  <si>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</si>
  <si>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</si>
  <si>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</si>
  <si>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</si>
  <si>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</si>
  <si>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</si>
  <si>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</si>
  <si>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</si>
  <si>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</si>
  <si>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</si>
  <si>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</si>
  <si>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</si>
  <si>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</si>
  <si>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</si>
  <si>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</si>
  <si>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</si>
  <si>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</si>
  <si>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</si>
  <si>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</si>
  <si>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</si>
  <si>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</si>
  <si>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</si>
  <si>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</si>
  <si>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</si>
  <si>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</si>
  <si>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</si>
  <si>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</si>
  <si>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</si>
  <si>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</si>
  <si>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</si>
  <si>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</si>
  <si>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</si>
  <si>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</si>
  <si>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</si>
  <si>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</si>
  <si>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</si>
  <si>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</si>
  <si>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</si>
  <si>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</si>
  <si>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</si>
  <si>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</si>
  <si>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</si>
  <si>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</si>
  <si>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</si>
  <si>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</si>
  <si>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</si>
  <si>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</si>
  <si>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</si>
  <si>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</si>
  <si>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</si>
  <si>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</si>
  <si>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</si>
  <si>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</si>
  <si>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</si>
  <si>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</si>
  <si>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</si>
  <si>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</si>
  <si>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</si>
  <si>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</si>
  <si>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</si>
  <si>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</si>
  <si>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</si>
  <si>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</si>
  <si>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</si>
  <si>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</si>
  <si>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</si>
  <si>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</si>
  <si>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</si>
  <si>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</si>
  <si>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</si>
  <si>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</si>
  <si>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</si>
  <si>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</si>
  <si>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</si>
  <si>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</si>
  <si>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</si>
  <si>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</si>
  <si>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</si>
  <si>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</si>
  <si>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</si>
  <si>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</si>
  <si>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</si>
  <si>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</si>
  <si>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</si>
  <si>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</si>
  <si>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</si>
  <si>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</si>
  <si>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</si>
  <si>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</si>
  <si>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</si>
  <si>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</si>
  <si>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</si>
  <si>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</si>
  <si>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</si>
  <si>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</si>
  <si>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</si>
  <si>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</si>
  <si>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</si>
  <si>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</si>
  <si>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</si>
  <si>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</si>
  <si>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</si>
  <si>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</si>
  <si>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</si>
  <si>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</si>
  <si>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</si>
  <si>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</si>
  <si>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</si>
  <si>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</si>
  <si>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</si>
  <si>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</si>
  <si>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</si>
  <si>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</si>
  <si>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</si>
  <si>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</si>
  <si>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</si>
  <si>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</si>
  <si>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</si>
  <si>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</si>
  <si>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</si>
  <si>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</si>
  <si>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</si>
  <si>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</si>
  <si>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</si>
  <si>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</si>
  <si>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</si>
  <si>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</si>
  <si>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</si>
  <si>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</si>
  <si>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</si>
  <si>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</si>
  <si>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</si>
  <si>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</si>
  <si>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</si>
  <si>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</si>
  <si>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</si>
  <si>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</si>
  <si>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</si>
  <si>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</si>
  <si>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</si>
  <si>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</si>
  <si>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</si>
  <si>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</si>
  <si>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</si>
  <si>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</si>
  <si>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</si>
  <si>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</si>
  <si>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</si>
  <si>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</si>
  <si>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</si>
  <si>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</si>
  <si>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</si>
  <si>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</si>
  <si>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</si>
  <si>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</si>
  <si>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</si>
  <si>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</si>
  <si>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</si>
  <si>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</si>
  <si>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</si>
  <si>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</si>
  <si>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</si>
  <si>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</si>
  <si>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</si>
  <si>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</si>
  <si>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</si>
  <si>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</si>
  <si>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</si>
  <si>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</si>
  <si>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</si>
  <si>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</si>
  <si>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</si>
  <si>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</si>
  <si>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</si>
  <si>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</si>
  <si>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</si>
  <si>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</si>
  <si>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</si>
  <si>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</si>
  <si>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</si>
  <si>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</si>
  <si>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</si>
  <si>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</si>
  <si>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</si>
  <si>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</si>
  <si>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</si>
  <si>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</si>
  <si>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</si>
  <si>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</si>
  <si>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</si>
  <si>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</si>
  <si>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</si>
  <si>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</si>
  <si>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</si>
  <si>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</si>
  <si>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</si>
  <si>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</si>
  <si>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</si>
  <si>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</si>
  <si>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</si>
  <si>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</si>
  <si>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</si>
  <si>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</si>
  <si>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</si>
  <si>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</si>
  <si>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</si>
  <si>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</si>
  <si>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</si>
  <si>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</si>
  <si>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</si>
  <si>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</si>
  <si>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</si>
  <si>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</si>
  <si>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</si>
  <si>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</si>
  <si>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</si>
  <si>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</si>
  <si>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</si>
  <si>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</si>
  <si>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</si>
  <si>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</si>
  <si>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</si>
  <si>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</si>
  <si>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</si>
  <si>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</si>
  <si>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</si>
  <si>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</si>
  <si>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</si>
  <si>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</si>
  <si>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</si>
  <si>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</si>
  <si>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</si>
  <si>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</si>
  <si>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</si>
  <si>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</si>
  <si>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</si>
  <si>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</si>
  <si>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</si>
  <si>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</si>
  <si>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</si>
  <si>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</si>
  <si>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</si>
  <si>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</si>
  <si>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</si>
  <si>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</si>
  <si>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</si>
  <si>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</si>
  <si>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</si>
  <si>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</si>
  <si>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</si>
  <si>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</si>
  <si>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</si>
  <si>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</si>
  <si>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</si>
  <si>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</si>
  <si>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</si>
  <si>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</si>
  <si>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</si>
  <si>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</si>
  <si>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</si>
  <si>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</si>
  <si>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</si>
  <si>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</si>
  <si>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</si>
  <si>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</si>
  <si>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</si>
  <si>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</si>
  <si>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</si>
  <si>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</si>
  <si>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</si>
  <si>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</si>
  <si>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</si>
  <si>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</si>
  <si>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</si>
  <si>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</si>
  <si>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</si>
  <si>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</si>
  <si>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</si>
  <si>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</si>
  <si>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</si>
  <si>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</si>
  <si>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</si>
  <si>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</si>
  <si>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</si>
  <si>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</si>
  <si>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</si>
  <si>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</si>
  <si>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</si>
  <si>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</si>
  <si>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</si>
  <si>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</si>
  <si>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</si>
  <si>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</si>
  <si>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</si>
  <si>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</si>
  <si>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</si>
  <si>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</si>
  <si>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</si>
  <si>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</si>
  <si>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</si>
  <si>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</si>
  <si>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</si>
  <si>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</si>
  <si>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</si>
  <si>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</si>
  <si>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</si>
  <si>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</si>
  <si>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</si>
  <si>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</si>
  <si>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</si>
  <si>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</si>
  <si>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</si>
  <si>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</si>
  <si>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</si>
  <si>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</si>
  <si>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</si>
  <si>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</si>
  <si>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</si>
  <si>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</si>
  <si>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</si>
  <si>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</si>
  <si>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</si>
  <si>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</si>
  <si>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</si>
  <si>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</si>
  <si>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</si>
  <si>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</si>
  <si>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</si>
  <si>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</si>
  <si>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</si>
  <si>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</si>
  <si>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</si>
  <si>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</si>
  <si>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</si>
  <si>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</si>
  <si>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</si>
  <si>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</si>
  <si>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</si>
  <si>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</si>
  <si>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</si>
  <si>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</si>
  <si>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</si>
  <si>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</si>
  <si>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</si>
  <si>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</si>
  <si>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</si>
  <si>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</si>
  <si>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</si>
  <si>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</si>
  <si>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</si>
  <si>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</si>
  <si>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</si>
  <si>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</si>
  <si>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</si>
  <si>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</si>
  <si>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</si>
  <si>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</si>
  <si>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</si>
  <si>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</si>
  <si>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</si>
  <si>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</si>
  <si>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</si>
  <si>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</si>
  <si>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</si>
  <si>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</si>
  <si>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</si>
  <si>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</si>
  <si>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</si>
  <si>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</si>
  <si>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</si>
  <si>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</si>
  <si>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</si>
  <si>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</si>
  <si>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</si>
  <si>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</si>
  <si>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</si>
  <si>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</si>
  <si>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</si>
  <si>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</si>
  <si>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</si>
  <si>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</si>
  <si>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</si>
  <si>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</si>
  <si>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</si>
  <si>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</si>
  <si>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</si>
  <si>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</si>
  <si>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</si>
  <si>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</si>
  <si>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</si>
  <si>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</si>
  <si>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</si>
  <si>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</si>
  <si>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</si>
  <si>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</si>
  <si>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</si>
  <si>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</si>
  <si>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</si>
  <si>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</si>
  <si>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</si>
  <si>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</si>
  <si>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</si>
  <si>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</si>
  <si>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</si>
  <si>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</si>
  <si>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</si>
  <si>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</si>
  <si>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</si>
  <si>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</si>
  <si>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</si>
  <si>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</si>
  <si>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</si>
  <si>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</si>
  <si>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</si>
  <si>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</si>
  <si>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</si>
  <si>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</si>
  <si>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</si>
  <si>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</si>
  <si>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</si>
  <si>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</si>
  <si>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</si>
  <si>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</si>
  <si>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</si>
  <si>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</si>
  <si>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</si>
  <si>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</si>
  <si>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</si>
  <si>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</si>
  <si>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</si>
  <si>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</si>
  <si>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</si>
  <si>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</si>
  <si>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</si>
  <si>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</si>
  <si>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</si>
  <si>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</si>
  <si>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</si>
  <si>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</si>
  <si>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</si>
  <si>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</si>
  <si>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</si>
  <si>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</si>
  <si>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</si>
  <si>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</si>
  <si>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</si>
  <si>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</si>
  <si>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</si>
  <si>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</si>
  <si>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</si>
  <si>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</si>
  <si>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</si>
  <si>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</si>
  <si>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</si>
  <si>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</si>
  <si>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</si>
  <si>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</si>
  <si>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</si>
  <si>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</si>
  <si>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</si>
  <si>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</si>
  <si>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</si>
  <si>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</si>
  <si>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</si>
  <si>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</si>
  <si>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</si>
  <si>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</si>
  <si>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</si>
  <si>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</si>
  <si>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</si>
  <si>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</si>
  <si>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</si>
  <si>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</si>
  <si>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</si>
  <si>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</si>
  <si>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</si>
  <si>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</si>
  <si>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</si>
  <si>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</si>
  <si>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</si>
  <si>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</si>
  <si>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</si>
  <si>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</si>
  <si>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</si>
  <si>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</si>
  <si>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</si>
  <si>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</si>
  <si>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</si>
  <si>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</si>
  <si>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</si>
  <si>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</si>
  <si>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</si>
  <si>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</si>
  <si>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</si>
  <si>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</si>
  <si>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</si>
  <si>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</si>
  <si>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</si>
  <si>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</si>
  <si>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</si>
  <si>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</si>
  <si>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</si>
  <si>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</si>
  <si>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</si>
  <si>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</si>
  <si>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</si>
  <si>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</si>
  <si>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</si>
  <si>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</si>
  <si>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</si>
  <si>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</si>
  <si>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</si>
  <si>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</si>
  <si>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</si>
  <si>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</si>
  <si>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</si>
  <si>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</si>
  <si>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</si>
  <si>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</si>
  <si>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</si>
  <si>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</si>
  <si>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</si>
  <si>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</si>
  <si>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</si>
  <si>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</si>
  <si>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</si>
  <si>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</si>
  <si>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</si>
  <si>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</si>
  <si>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</si>
  <si>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</si>
  <si>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</si>
  <si>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</si>
  <si>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</si>
  <si>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</si>
  <si>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</si>
  <si>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</si>
  <si>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</si>
  <si>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</si>
  <si>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</si>
  <si>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</si>
  <si>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</si>
  <si>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</si>
  <si>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</si>
  <si>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</si>
  <si>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</si>
  <si>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</si>
  <si>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</si>
  <si>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</si>
  <si>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</si>
  <si>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</si>
  <si>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</si>
  <si>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</si>
  <si>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</si>
  <si>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</si>
  <si>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</si>
  <si>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</si>
  <si>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</si>
  <si>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</si>
  <si>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</si>
  <si>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</si>
  <si>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</si>
  <si>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</si>
  <si>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</si>
  <si>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</si>
  <si>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</si>
  <si>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</si>
  <si>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</si>
  <si>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</si>
  <si>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</si>
  <si>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</si>
  <si>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</si>
  <si>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</si>
  <si>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</si>
  <si>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</si>
  <si>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</si>
  <si>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</si>
  <si>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</si>
  <si>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</si>
  <si>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</si>
  <si>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</si>
  <si>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</si>
  <si>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</si>
  <si>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</si>
  <si>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</si>
  <si>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</si>
  <si>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</si>
  <si>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</si>
  <si>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</si>
  <si>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</si>
  <si>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</si>
  <si>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</si>
  <si>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</si>
  <si>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</si>
  <si>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</si>
  <si>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</si>
  <si>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</si>
  <si>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</si>
  <si>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</si>
  <si>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</si>
  <si>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</si>
  <si>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</si>
  <si>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</si>
  <si>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</si>
  <si>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</si>
  <si>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</si>
  <si>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</si>
  <si>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</si>
  <si>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</si>
  <si>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</si>
  <si>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</si>
  <si>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</si>
  <si>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</si>
  <si>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</si>
  <si>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</si>
  <si>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</si>
  <si>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</si>
  <si>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</si>
  <si>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</si>
  <si>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</si>
  <si>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</si>
  <si>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</si>
  <si>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</si>
  <si>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</si>
  <si>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</si>
  <si>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</si>
  <si>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</si>
  <si>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</si>
  <si>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</si>
  <si>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</si>
  <si>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</si>
  <si>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</si>
  <si>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</si>
  <si>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</si>
  <si>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</si>
  <si>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</si>
  <si>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</si>
  <si>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</si>
  <si>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</si>
  <si>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</si>
  <si>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</si>
  <si>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</si>
  <si>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</si>
  <si>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</si>
  <si>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</si>
  <si>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</si>
  <si>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</si>
  <si>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</si>
  <si>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</si>
  <si>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</si>
  <si>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</si>
  <si>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</si>
  <si>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</si>
  <si>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</si>
  <si>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</si>
  <si>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</si>
  <si>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</si>
  <si>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</si>
  <si>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</si>
  <si>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</si>
  <si>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</si>
  <si>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</si>
  <si>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</si>
  <si>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</si>
  <si>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</si>
  <si>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</si>
  <si>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</si>
  <si>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</si>
  <si>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</si>
  <si>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</si>
  <si>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</si>
  <si>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</si>
  <si>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</si>
  <si>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</si>
  <si>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</si>
  <si>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</si>
  <si>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</si>
  <si>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</si>
  <si>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</si>
  <si>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</si>
  <si>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</si>
  <si>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</si>
  <si>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</si>
  <si>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</si>
  <si>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</si>
  <si>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</si>
  <si>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</si>
  <si>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</si>
  <si>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</si>
  <si>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</si>
  <si>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</si>
  <si>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</si>
  <si>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</si>
  <si>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</si>
  <si>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</si>
  <si>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</si>
  <si>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</si>
  <si>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</si>
  <si>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</si>
  <si>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</si>
  <si>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</si>
  <si>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</si>
  <si>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</si>
  <si>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</si>
  <si>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</si>
  <si>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</si>
  <si>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</si>
  <si>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</si>
  <si>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</si>
  <si>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</si>
  <si>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</si>
  <si>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</si>
  <si>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</si>
  <si>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</si>
  <si>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</si>
  <si>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</si>
  <si>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</si>
  <si>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</si>
  <si>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</si>
  <si>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</si>
  <si>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</si>
  <si>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</si>
  <si>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</si>
  <si>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</si>
  <si>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</si>
  <si>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</si>
  <si>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</si>
  <si>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</si>
  <si>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</si>
  <si>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</si>
  <si>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</si>
  <si>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</si>
  <si>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</si>
  <si>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</si>
  <si>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</si>
  <si>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</si>
  <si>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</si>
  <si>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</si>
  <si>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</si>
  <si>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</si>
  <si>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</si>
  <si>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</si>
  <si>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</si>
  <si>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</si>
  <si>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</si>
  <si>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</si>
  <si>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</si>
  <si>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</si>
  <si>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</si>
  <si>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</si>
  <si>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</si>
  <si>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</si>
  <si>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</si>
  <si>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</si>
  <si>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</si>
  <si>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</si>
  <si>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</si>
  <si>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</si>
  <si>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</si>
  <si>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</si>
  <si>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</si>
  <si>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</si>
  <si>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</si>
  <si>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</si>
  <si>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</si>
  <si>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</si>
  <si>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</si>
  <si>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</si>
  <si>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</si>
  <si>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</si>
  <si>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</si>
  <si>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</si>
  <si>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</si>
  <si>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</si>
  <si>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</si>
  <si>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</si>
  <si>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</si>
  <si>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</si>
  <si>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</si>
  <si>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</si>
  <si>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</si>
  <si>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</si>
  <si>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</si>
  <si>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</si>
  <si>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</si>
  <si>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</si>
  <si>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</si>
  <si>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</si>
  <si>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</si>
  <si>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</si>
  <si>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</si>
  <si>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</si>
  <si>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</si>
  <si>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</si>
  <si>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</si>
  <si>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</si>
  <si>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</si>
  <si>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</si>
  <si>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</si>
  <si>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</si>
  <si>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</si>
  <si>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</si>
  <si>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</si>
  <si>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</si>
  <si>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</si>
  <si>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</si>
  <si>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</si>
  <si>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</si>
  <si>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</si>
  <si>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</si>
  <si>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</si>
  <si>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</si>
  <si>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</si>
  <si>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</si>
  <si>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</si>
  <si>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</si>
  <si>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</si>
  <si>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</si>
  <si>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</si>
  <si>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</si>
  <si>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</si>
  <si>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</si>
  <si>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</si>
  <si>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</si>
  <si>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</si>
  <si>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</si>
  <si>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</si>
  <si>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</si>
  <si>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</si>
  <si>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</si>
  <si>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</si>
  <si>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</si>
  <si>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</si>
  <si>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</si>
  <si>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</si>
  <si>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</si>
  <si>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</si>
  <si>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</si>
  <si>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</si>
  <si>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</si>
  <si>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</si>
  <si>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</si>
  <si>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</si>
  <si>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</si>
  <si>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</si>
  <si>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</si>
  <si>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</si>
  <si>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</si>
  <si>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</si>
  <si>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</si>
  <si>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</si>
  <si>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</si>
  <si>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</si>
  <si>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</si>
  <si>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</si>
  <si>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</si>
  <si>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</si>
  <si>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</si>
  <si>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</si>
  <si>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</si>
  <si>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</si>
  <si>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</si>
  <si>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</si>
  <si>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</si>
  <si>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</si>
  <si>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</si>
  <si>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</si>
  <si>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</si>
  <si>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</si>
  <si>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</si>
  <si>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</si>
  <si>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</si>
  <si>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</si>
  <si>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</si>
  <si>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</si>
  <si>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</si>
  <si>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</si>
  <si>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</si>
  <si>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</si>
  <si>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</si>
  <si>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</si>
  <si>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</si>
  <si>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</si>
  <si>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</si>
  <si>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</si>
  <si>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</si>
  <si>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</si>
  <si>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</si>
  <si>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</si>
  <si>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</si>
  <si>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</si>
  <si>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</si>
  <si>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</si>
  <si>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</si>
  <si>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</si>
  <si>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</si>
  <si>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</si>
  <si>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</si>
  <si>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</si>
  <si>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</si>
  <si>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</si>
  <si>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</si>
  <si>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</si>
  <si>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</si>
  <si>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</si>
  <si>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</si>
  <si>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</si>
  <si>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</si>
  <si>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</si>
  <si>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</si>
  <si>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</si>
  <si>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</si>
  <si>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</si>
  <si>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</si>
  <si>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</si>
  <si>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</si>
  <si>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</si>
  <si>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</si>
  <si>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</si>
  <si>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</si>
  <si>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</si>
  <si>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</si>
  <si>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</si>
  <si>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</si>
  <si>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</si>
  <si>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</si>
  <si>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</si>
  <si>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</si>
  <si>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</si>
  <si>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</si>
  <si>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</si>
  <si>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</si>
  <si>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</si>
  <si>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</si>
  <si>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</si>
  <si>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</si>
  <si>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</si>
  <si>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</si>
  <si>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</si>
  <si>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</si>
  <si>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</si>
  <si>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</si>
  <si>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</si>
  <si>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</si>
  <si>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</si>
  <si>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</si>
  <si>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</si>
  <si>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</si>
  <si>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</si>
  <si>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</si>
  <si>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</si>
  <si>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</si>
  <si>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</si>
  <si>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</si>
  <si>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</si>
  <si>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</si>
  <si>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</si>
  <si>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</si>
  <si>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</si>
  <si>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</si>
  <si>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</si>
  <si>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</si>
  <si>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</si>
  <si>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</si>
  <si>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</si>
  <si>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</si>
  <si>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</si>
  <si>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</si>
  <si>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</si>
  <si>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</si>
  <si>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</si>
  <si>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</si>
  <si>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</si>
  <si>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</si>
  <si>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</si>
  <si>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</si>
  <si>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</si>
  <si>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</si>
  <si>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</si>
  <si>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</si>
  <si>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</si>
  <si>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</si>
  <si>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</si>
  <si>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</si>
  <si>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</si>
  <si>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</si>
  <si>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</si>
  <si>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</si>
  <si>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</si>
  <si>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</si>
  <si>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</si>
  <si>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</si>
  <si>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</si>
  <si>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</si>
  <si>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</si>
  <si>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</si>
  <si>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</si>
  <si>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</si>
  <si>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</si>
  <si>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</si>
  <si>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</si>
  <si>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</si>
  <si>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</si>
  <si>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</si>
  <si>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</si>
  <si>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</si>
  <si>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</si>
  <si>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</si>
  <si>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</si>
  <si>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</si>
  <si>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</si>
  <si>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</si>
  <si>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</si>
  <si>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</si>
  <si>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</si>
  <si>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</si>
  <si>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</si>
  <si>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</si>
  <si>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</si>
  <si>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</si>
  <si>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</si>
  <si>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</si>
  <si>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</si>
  <si>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</si>
  <si>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</si>
  <si>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</si>
  <si>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</si>
  <si>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</si>
  <si>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</si>
  <si>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</si>
  <si>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</si>
  <si>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</si>
  <si>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</si>
  <si>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</si>
  <si>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</si>
  <si>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</si>
  <si>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</si>
  <si>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</si>
  <si>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</si>
  <si>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</si>
  <si>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</si>
  <si>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</si>
  <si>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</si>
  <si>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</si>
  <si>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</si>
  <si>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</si>
  <si>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</si>
  <si>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</si>
  <si>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</si>
  <si>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</si>
  <si>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</si>
  <si>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</si>
  <si>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</si>
  <si>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</si>
  <si>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</si>
  <si>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</si>
  <si>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</si>
  <si>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</si>
  <si>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</si>
  <si>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</si>
  <si>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</si>
  <si>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</si>
  <si>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</si>
  <si>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</si>
  <si>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</si>
  <si>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</si>
  <si>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</si>
  <si>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</si>
  <si>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</si>
  <si>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</si>
  <si>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</si>
  <si>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</si>
  <si>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</si>
  <si>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</si>
  <si>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</si>
  <si>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</si>
  <si>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</si>
  <si>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</si>
  <si>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</si>
  <si>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</si>
  <si>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</si>
  <si>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</si>
  <si>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</si>
  <si>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</si>
  <si>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</si>
  <si>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</si>
  <si>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</si>
  <si>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</si>
  <si>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</si>
  <si>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</si>
  <si>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</si>
  <si>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</si>
  <si>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</si>
  <si>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</si>
  <si>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</si>
  <si>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</si>
  <si>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</si>
  <si>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</si>
  <si>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</si>
  <si>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</si>
  <si>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</si>
  <si>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</si>
  <si>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</si>
  <si>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</si>
  <si>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</si>
  <si>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</si>
  <si>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</si>
  <si>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</si>
  <si>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</si>
  <si>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</si>
  <si>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</si>
  <si>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</si>
  <si>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</si>
  <si>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</si>
  <si>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</si>
  <si>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</si>
  <si>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</si>
  <si>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</si>
  <si>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</si>
  <si>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</si>
  <si>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</si>
  <si>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</si>
  <si>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</si>
  <si>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</si>
  <si>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</si>
  <si>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</si>
  <si>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</si>
  <si>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</si>
  <si>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</si>
  <si>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</si>
  <si>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</si>
  <si>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</si>
  <si>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</si>
  <si>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</si>
  <si>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</si>
  <si>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</si>
  <si>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</si>
  <si>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</si>
  <si>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</si>
  <si>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</si>
  <si>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</si>
  <si>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</si>
  <si>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</si>
  <si>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</si>
  <si>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</si>
  <si>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</si>
  <si>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</si>
  <si>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</si>
  <si>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</si>
  <si>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</si>
  <si>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</si>
  <si>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</si>
  <si>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</si>
  <si>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</si>
  <si>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</si>
  <si>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</si>
  <si>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</si>
  <si>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</si>
  <si>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</si>
  <si>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</si>
  <si>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</si>
  <si>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</si>
  <si>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</si>
  <si>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</si>
  <si>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</si>
  <si>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</si>
  <si>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</si>
  <si>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</si>
  <si>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</si>
  <si>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</si>
  <si>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</si>
  <si>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</si>
  <si>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</si>
  <si>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</si>
  <si>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</si>
  <si>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</si>
  <si>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</si>
  <si>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</si>
  <si>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</si>
  <si>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</si>
  <si>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</si>
  <si>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</si>
  <si>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</si>
  <si>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</si>
  <si>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</si>
  <si>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</si>
  <si>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</si>
  <si>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</si>
  <si>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</si>
  <si>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</si>
  <si>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</si>
  <si>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</si>
  <si>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</si>
  <si>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</si>
  <si>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</si>
  <si>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</si>
  <si>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</si>
  <si>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</si>
  <si>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</si>
  <si>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</si>
  <si>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</si>
  <si>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</si>
  <si>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</si>
  <si>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</si>
  <si>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</si>
  <si>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</si>
  <si>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</si>
  <si>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</si>
  <si>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</si>
  <si>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</si>
  <si>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</si>
  <si>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</si>
  <si>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</si>
  <si>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</si>
  <si>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</si>
  <si>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</si>
  <si>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</si>
  <si>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</si>
  <si>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</si>
  <si>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</si>
  <si>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</si>
  <si>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</si>
  <si>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</si>
  <si>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</si>
  <si>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</si>
  <si>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</si>
  <si>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</si>
  <si>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</si>
  <si>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</si>
  <si>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</si>
  <si>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</si>
  <si>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</si>
  <si>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</si>
  <si>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</si>
  <si>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</si>
  <si>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</si>
  <si>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</si>
  <si>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</si>
  <si>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</si>
  <si>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</si>
  <si>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</si>
  <si>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</si>
  <si>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</si>
  <si>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</si>
  <si>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</si>
  <si>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</si>
  <si>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</si>
  <si>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</si>
  <si>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</si>
  <si>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</si>
  <si>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</si>
  <si>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</si>
  <si>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</si>
  <si>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</si>
  <si>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</si>
  <si>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</si>
  <si>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</si>
  <si>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</si>
  <si>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</si>
  <si>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</si>
  <si>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</si>
  <si>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</si>
  <si>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</si>
  <si>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</si>
  <si>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</si>
  <si>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</si>
  <si>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</si>
  <si>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</si>
  <si>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</si>
  <si>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</si>
  <si>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</si>
  <si>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</si>
  <si>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</si>
  <si>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</si>
  <si>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</si>
  <si>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</si>
  <si>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</si>
  <si>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</si>
  <si>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</si>
  <si>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</si>
  <si>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</si>
  <si>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</si>
  <si>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</si>
  <si>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</si>
  <si>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</si>
  <si>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</si>
  <si>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</si>
  <si>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</si>
  <si>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</si>
  <si>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</si>
  <si>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</si>
  <si>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</si>
  <si>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</si>
  <si>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</si>
  <si>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</si>
  <si>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</si>
  <si>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</si>
  <si>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</si>
  <si>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</si>
  <si>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</si>
  <si>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</si>
  <si>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</si>
  <si>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</si>
  <si>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</si>
  <si>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</si>
  <si>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</si>
  <si>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</si>
  <si>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</si>
  <si>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</si>
  <si>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</si>
  <si>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</si>
  <si>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</si>
  <si>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</si>
  <si>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</si>
  <si>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</si>
  <si>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</si>
  <si>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</si>
  <si>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</si>
  <si>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</si>
  <si>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</si>
  <si>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</si>
  <si>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</si>
  <si>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</si>
  <si>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</si>
  <si>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</si>
  <si>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</si>
  <si>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</si>
  <si>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</si>
  <si>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</si>
  <si>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</si>
  <si>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</si>
  <si>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</si>
  <si>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</si>
  <si>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</si>
  <si>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</si>
  <si>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</si>
  <si>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</si>
  <si>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</si>
  <si>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</si>
  <si>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</si>
  <si>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</si>
  <si>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</si>
  <si>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</si>
  <si>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</si>
  <si>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</si>
  <si>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</si>
  <si>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</si>
  <si>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</si>
  <si>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</si>
  <si>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</si>
  <si>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</si>
  <si>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</si>
  <si>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</si>
  <si>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</si>
  <si>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</si>
  <si>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</si>
  <si>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</si>
  <si>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</si>
  <si>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</si>
  <si>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</si>
  <si>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</si>
  <si>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</si>
  <si>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</si>
  <si>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</si>
  <si>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</si>
  <si>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</si>
  <si>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</si>
  <si>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</si>
  <si>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</si>
  <si>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</si>
  <si>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</si>
  <si>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</si>
  <si>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</si>
  <si>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</si>
  <si>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</si>
  <si>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</si>
  <si>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</si>
  <si>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</si>
  <si>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</si>
  <si>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</si>
  <si>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</si>
  <si>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</si>
  <si>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</si>
  <si>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</si>
  <si>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</si>
  <si>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</si>
  <si>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</si>
  <si>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</si>
  <si>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</si>
  <si>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</si>
  <si>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</si>
  <si>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</si>
  <si>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</si>
  <si>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</si>
  <si>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</si>
  <si>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</si>
  <si>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</si>
  <si>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</si>
  <si>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</si>
  <si>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</si>
  <si>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</si>
  <si>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</si>
  <si>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</si>
  <si>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</si>
  <si>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</si>
  <si>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</si>
  <si>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</si>
  <si>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</si>
  <si>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</si>
  <si>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</si>
  <si>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</si>
  <si>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</si>
  <si>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</si>
  <si>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</si>
  <si>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</si>
  <si>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</si>
  <si>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</si>
  <si>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</si>
  <si>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</si>
  <si>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</si>
  <si>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</si>
  <si>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</si>
  <si>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</si>
  <si>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</si>
  <si>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</si>
  <si>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</si>
  <si>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</si>
  <si>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</si>
  <si>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</si>
  <si>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</si>
  <si>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</si>
  <si>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</si>
  <si>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</si>
  <si>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</si>
  <si>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</si>
  <si>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</si>
  <si>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</si>
  <si>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</si>
  <si>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</si>
  <si>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</si>
  <si>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</si>
  <si>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</si>
  <si>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</si>
  <si>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</si>
  <si>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</si>
  <si>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</si>
  <si>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</si>
  <si>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</si>
  <si>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</si>
  <si>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</si>
  <si>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</si>
  <si>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</si>
  <si>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</si>
  <si>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</si>
  <si>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</si>
  <si>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</si>
  <si>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</si>
  <si>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</si>
  <si>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</si>
  <si>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</si>
  <si>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</si>
  <si>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</si>
  <si>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</si>
  <si>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</si>
  <si>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</si>
  <si>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</si>
  <si>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</si>
  <si>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</si>
  <si>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</si>
  <si>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</si>
  <si>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</si>
  <si>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</si>
  <si>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</si>
  <si>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</si>
  <si>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</si>
  <si>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</si>
  <si>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</si>
  <si>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</si>
  <si>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</si>
  <si>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</si>
  <si>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</si>
  <si>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</si>
  <si>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</si>
  <si>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</si>
  <si>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</si>
  <si>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</si>
  <si>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</si>
  <si>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</si>
  <si>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</si>
  <si>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</si>
  <si>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</si>
  <si>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</si>
  <si>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</si>
  <si>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</si>
  <si>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</si>
  <si>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</si>
  <si>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</si>
  <si>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</si>
  <si>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</si>
  <si>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</si>
  <si>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</si>
  <si>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</si>
  <si>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</si>
  <si>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</si>
  <si>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</si>
  <si>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</si>
  <si>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</si>
  <si>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</si>
  <si>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</si>
  <si>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</si>
  <si>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</si>
  <si>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</si>
  <si>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</si>
  <si>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</si>
  <si>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</si>
  <si>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</si>
  <si>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</si>
  <si>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</si>
  <si>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</si>
  <si>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</si>
  <si>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</si>
  <si>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</si>
  <si>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</si>
  <si>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</si>
  <si>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</si>
  <si>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</si>
  <si>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</si>
  <si>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</si>
  <si>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</si>
  <si>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</si>
  <si>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</si>
  <si>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</si>
  <si>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</si>
  <si>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</si>
  <si>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</si>
  <si>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</si>
  <si>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</si>
  <si>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</si>
  <si>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</si>
  <si>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</si>
  <si>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</si>
  <si>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</si>
  <si>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</si>
  <si>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</si>
  <si>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</si>
  <si>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</si>
  <si>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</si>
  <si>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</si>
  <si>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</si>
  <si>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</si>
  <si>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</si>
  <si>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</si>
  <si>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</si>
  <si>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</si>
  <si>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</si>
  <si>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</si>
  <si>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</si>
  <si>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</si>
  <si>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</si>
  <si>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</si>
  <si>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</si>
  <si>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</si>
  <si>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</si>
  <si>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</si>
  <si>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</si>
  <si>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</si>
  <si>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</si>
  <si>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</si>
  <si>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</si>
  <si>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</si>
  <si>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</si>
  <si>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</si>
  <si>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</si>
  <si>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</si>
  <si>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</si>
  <si>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</si>
  <si>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</si>
  <si>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</si>
  <si>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</si>
  <si>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</si>
  <si>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</si>
  <si>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</si>
  <si>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</si>
  <si>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</si>
  <si>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</si>
  <si>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</si>
  <si>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</si>
  <si>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</si>
  <si>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</si>
  <si>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</si>
  <si>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</si>
  <si>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</si>
  <si>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</si>
  <si>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</si>
  <si>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</si>
  <si>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</si>
  <si>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</si>
  <si>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</si>
  <si>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</si>
  <si>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</si>
  <si>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</si>
  <si>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</si>
  <si>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</si>
  <si>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</si>
  <si>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</si>
  <si>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</si>
  <si>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</si>
  <si>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</si>
  <si>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</si>
  <si>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</si>
  <si>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</si>
  <si>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</si>
  <si>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</si>
  <si>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</si>
  <si>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</si>
  <si>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</si>
  <si>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</si>
  <si>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</si>
  <si>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</si>
  <si>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</si>
  <si>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</si>
  <si>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</si>
  <si>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</si>
  <si>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</si>
  <si>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</si>
  <si>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</si>
  <si>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</si>
  <si>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</si>
  <si>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</si>
  <si>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</si>
  <si>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</si>
  <si>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</si>
  <si>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</si>
  <si>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</si>
  <si>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</si>
  <si>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</si>
  <si>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</si>
  <si>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</si>
  <si>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</si>
  <si>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</si>
  <si>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</si>
  <si>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</si>
  <si>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</si>
  <si>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</si>
  <si>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</si>
  <si>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</si>
  <si>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</si>
  <si>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</si>
  <si>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</si>
  <si>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</si>
  <si>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</si>
  <si>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</si>
  <si>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</si>
  <si>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</si>
  <si>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</si>
  <si>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</si>
  <si>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</si>
  <si>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</si>
  <si>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</si>
  <si>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</si>
  <si>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</si>
  <si>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</si>
  <si>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</si>
  <si>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</si>
  <si>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</si>
  <si>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</si>
  <si>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</si>
  <si>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</si>
  <si>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</si>
  <si>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</si>
  <si>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</si>
  <si>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</si>
  <si>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</si>
  <si>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</si>
  <si>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</si>
  <si>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</si>
  <si>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</si>
  <si>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</si>
  <si>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</si>
  <si>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</si>
  <si>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</si>
  <si>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</si>
  <si>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</si>
  <si>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</si>
  <si>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</si>
  <si>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</si>
  <si>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</si>
  <si>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</si>
  <si>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</si>
  <si>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</si>
  <si>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</si>
  <si>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</si>
  <si>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</si>
  <si>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</si>
  <si>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</si>
  <si>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</si>
  <si>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</si>
  <si>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</si>
  <si>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</si>
  <si>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</si>
  <si>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</si>
  <si>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</si>
  <si>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</si>
  <si>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</si>
  <si>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</si>
  <si>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</si>
  <si>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</si>
  <si>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</si>
  <si>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</si>
  <si>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</si>
  <si>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</si>
  <si>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</si>
  <si>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</si>
  <si>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</si>
  <si>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</si>
  <si>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</si>
  <si>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</si>
  <si>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</si>
  <si>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</si>
  <si>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</si>
  <si>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</si>
  <si>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</si>
  <si>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</si>
  <si>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</si>
  <si>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</si>
  <si>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</si>
  <si>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</si>
  <si>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</si>
  <si>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</si>
  <si>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</si>
  <si>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</si>
  <si>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</si>
  <si>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</si>
  <si>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</si>
  <si>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</si>
  <si>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</si>
  <si>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</si>
  <si>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</si>
  <si>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</si>
  <si>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</si>
  <si>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</si>
  <si>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</si>
  <si>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</si>
  <si>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</si>
  <si>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</si>
  <si>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</si>
  <si>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</si>
  <si>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</si>
  <si>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</si>
  <si>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</si>
  <si>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</si>
  <si>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</si>
  <si>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</si>
  <si>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</si>
  <si>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</si>
  <si>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</si>
  <si>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</si>
  <si>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</si>
  <si>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</si>
  <si>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</si>
  <si>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</si>
  <si>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</si>
  <si>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</si>
  <si>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</si>
  <si>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</si>
  <si>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</si>
  <si>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</si>
  <si>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</si>
  <si>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</si>
  <si>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</si>
  <si>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</si>
  <si>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</si>
  <si>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</si>
  <si>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</si>
  <si>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</si>
  <si>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</si>
  <si>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</si>
  <si>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</si>
  <si>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</si>
  <si>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</si>
  <si>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</si>
  <si>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</si>
  <si>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</si>
  <si>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</si>
  <si>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</si>
  <si>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</si>
  <si>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</si>
  <si>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</si>
  <si>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</si>
  <si>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</si>
  <si>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</si>
  <si>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</si>
  <si>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</si>
  <si>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</si>
  <si>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</si>
  <si>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</si>
  <si>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</si>
  <si>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</si>
  <si>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</si>
  <si>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</si>
  <si>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</si>
  <si>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</si>
  <si>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</si>
  <si>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</si>
  <si>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</si>
  <si>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</si>
  <si>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</si>
  <si>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</si>
  <si>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</si>
  <si>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</si>
  <si>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</si>
  <si>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</si>
  <si>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</si>
  <si>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</si>
  <si>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</si>
  <si>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</si>
  <si>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</si>
  <si>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</si>
  <si>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</si>
  <si>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</si>
  <si>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</si>
  <si>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</si>
  <si>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</si>
  <si>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</si>
  <si>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</si>
  <si>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</si>
  <si>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</si>
  <si>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</si>
  <si>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</si>
  <si>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</si>
  <si>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</si>
  <si>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</si>
  <si>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</si>
  <si>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</si>
  <si>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</si>
  <si>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</si>
  <si>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</si>
  <si>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</si>
  <si>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</si>
  <si>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</si>
  <si>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</si>
  <si>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</si>
  <si>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</si>
  <si>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</si>
  <si>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</si>
  <si>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</si>
  <si>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</si>
  <si>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</si>
  <si>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</si>
  <si>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</si>
  <si>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</si>
  <si>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</si>
  <si>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</si>
  <si>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</si>
  <si>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</si>
  <si>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</si>
  <si>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</si>
  <si>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</si>
  <si>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</si>
  <si>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</si>
  <si>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</si>
  <si>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</si>
  <si>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</si>
  <si>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</si>
  <si>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</si>
  <si>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</si>
  <si>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</si>
  <si>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</si>
  <si>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</si>
  <si>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</si>
  <si>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</si>
  <si>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</si>
  <si>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</si>
  <si>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</si>
  <si>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</si>
  <si>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</si>
  <si>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</si>
  <si>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</si>
  <si>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</si>
  <si>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</si>
  <si>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</si>
  <si>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</si>
  <si>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</si>
  <si>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</si>
  <si>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</si>
  <si>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</si>
  <si>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</si>
  <si>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</si>
  <si>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</si>
  <si>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</si>
  <si>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</si>
  <si>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</si>
  <si>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</si>
  <si>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</si>
  <si>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</si>
  <si>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</si>
  <si>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</si>
  <si>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</si>
  <si>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</si>
  <si>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</si>
  <si>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</si>
  <si>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</si>
  <si>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</si>
  <si>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</si>
  <si>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</si>
  <si>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</si>
  <si>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</si>
  <si>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</si>
  <si>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</si>
  <si>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</si>
  <si>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</si>
  <si>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</si>
  <si>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</si>
  <si>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</si>
  <si>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</si>
  <si>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</si>
  <si>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</si>
  <si>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</si>
  <si>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</si>
  <si>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</si>
  <si>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</si>
  <si>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</si>
  <si>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</si>
  <si>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</si>
  <si>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</si>
  <si>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</si>
  <si>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</si>
  <si>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</si>
  <si>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</si>
  <si>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</si>
  <si>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</si>
  <si>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</si>
  <si>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</si>
  <si>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</si>
  <si>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</si>
  <si>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</si>
  <si>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</si>
  <si>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</si>
  <si>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</si>
  <si>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</si>
  <si>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</si>
  <si>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</si>
  <si>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</si>
  <si>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</si>
  <si>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</si>
  <si>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</si>
  <si>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</si>
  <si>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</si>
  <si>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</si>
  <si>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</si>
  <si>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</si>
  <si>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</si>
  <si>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</si>
  <si>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</si>
  <si>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</si>
  <si>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</si>
  <si>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</si>
  <si>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</si>
  <si>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</si>
  <si>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</si>
  <si>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</si>
  <si>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</si>
  <si>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</si>
  <si>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</si>
  <si>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</si>
  <si>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</si>
  <si>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</si>
  <si>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</si>
  <si>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</si>
  <si>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</si>
  <si>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</si>
  <si>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</si>
  <si>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</si>
  <si>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</si>
  <si>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</si>
  <si>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</si>
  <si>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</si>
  <si>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</si>
  <si>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</si>
  <si>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</si>
  <si>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</si>
  <si>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</si>
  <si>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</si>
  <si>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</si>
  <si>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</si>
  <si>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</si>
  <si>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</si>
  <si>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</si>
  <si>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</si>
  <si>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</si>
  <si>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</si>
  <si>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</si>
  <si>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</si>
  <si>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</si>
  <si>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</si>
  <si>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</si>
  <si>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</si>
  <si>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</si>
  <si>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</si>
  <si>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</si>
  <si>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</si>
  <si>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</si>
  <si>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</si>
  <si>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</si>
  <si>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</si>
  <si>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</si>
  <si>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</si>
  <si>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</si>
  <si>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</si>
  <si>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</si>
  <si>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</si>
  <si>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</si>
  <si>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</si>
  <si>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</si>
  <si>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</si>
  <si>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</si>
  <si>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</si>
  <si>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</si>
  <si>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</si>
  <si>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</si>
  <si>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</si>
  <si>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</si>
  <si>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</si>
  <si>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</si>
  <si>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</si>
  <si>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</si>
  <si>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</si>
  <si>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</si>
  <si>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</si>
  <si>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</si>
  <si>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</si>
  <si>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</si>
  <si>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</si>
  <si>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</si>
  <si>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</si>
  <si>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</si>
  <si>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</si>
  <si>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</si>
  <si>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</si>
  <si>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</si>
  <si>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</si>
  <si>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</si>
  <si>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</si>
  <si>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</si>
  <si>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</si>
  <si>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</si>
  <si>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</si>
  <si>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</si>
  <si>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</si>
  <si>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</si>
  <si>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</si>
  <si>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</si>
  <si>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</si>
  <si>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</si>
  <si>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</si>
  <si>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</si>
  <si>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</si>
  <si>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</si>
  <si>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</si>
  <si>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</si>
  <si>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</si>
  <si>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</si>
  <si>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</si>
  <si>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</si>
  <si>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</si>
  <si>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</si>
  <si>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</si>
  <si>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</si>
  <si>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</si>
  <si>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</si>
  <si>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</si>
  <si>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</si>
  <si>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</si>
  <si>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</si>
  <si>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</si>
  <si>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</si>
  <si>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</si>
  <si>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</si>
  <si>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</si>
  <si>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</si>
  <si>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</si>
  <si>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</si>
  <si>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</si>
  <si>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</si>
  <si>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</si>
  <si>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</si>
  <si>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</si>
  <si>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</si>
  <si>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</si>
  <si>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</si>
  <si>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</si>
  <si>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</si>
  <si>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</si>
  <si>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</si>
  <si>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</si>
  <si>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</si>
  <si>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</si>
  <si>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</si>
  <si>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</si>
  <si>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</si>
  <si>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</si>
  <si>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</si>
  <si>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</si>
  <si>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</si>
  <si>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</si>
  <si>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</si>
  <si>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</si>
  <si>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</si>
  <si>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</si>
  <si>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</si>
  <si>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</si>
  <si>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</si>
  <si>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</si>
  <si>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</si>
  <si>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</si>
  <si>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</si>
  <si>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</si>
  <si>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</si>
  <si>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</si>
  <si>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</si>
  <si>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</si>
  <si>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</si>
  <si>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</si>
  <si>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</si>
  <si>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</si>
  <si>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</si>
  <si>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</si>
  <si>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</si>
  <si>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</si>
  <si>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</si>
  <si>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</si>
  <si>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</si>
  <si>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</si>
  <si>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</si>
  <si>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</si>
  <si>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</si>
  <si>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</si>
  <si>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</si>
  <si>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</si>
  <si>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</si>
  <si>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</si>
  <si>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</si>
  <si>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</si>
  <si>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</si>
  <si>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</si>
  <si>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</si>
  <si>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</si>
  <si>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</si>
  <si>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</si>
  <si>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</si>
  <si>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</si>
  <si>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</si>
  <si>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</si>
  <si>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</si>
  <si>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</si>
  <si>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</si>
  <si>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</si>
  <si>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</si>
  <si>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</si>
  <si>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</si>
  <si>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</si>
  <si>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</si>
  <si>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</si>
  <si>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</si>
  <si>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</si>
  <si>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</si>
  <si>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</si>
  <si>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</si>
  <si>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</si>
  <si>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</si>
  <si>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</si>
  <si>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</si>
  <si>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</si>
  <si>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</si>
  <si>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</si>
  <si>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</si>
  <si>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</si>
  <si>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</si>
  <si>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</si>
  <si>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</si>
  <si>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</si>
  <si>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</si>
  <si>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</si>
  <si>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</si>
  <si>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</si>
  <si>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</si>
  <si>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</si>
  <si>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</si>
  <si>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</si>
  <si>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</si>
  <si>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</si>
  <si>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</si>
  <si>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</si>
  <si>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</si>
  <si>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</si>
  <si>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</si>
  <si>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</si>
  <si>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</si>
  <si>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</si>
  <si>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</si>
  <si>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</si>
  <si>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</si>
  <si>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</si>
  <si>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</si>
  <si>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</si>
  <si>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</si>
  <si>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</si>
  <si>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</si>
  <si>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</si>
  <si>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</si>
  <si>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</si>
  <si>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</si>
  <si>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</si>
  <si>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</si>
  <si>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</si>
  <si>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</si>
  <si>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</si>
  <si>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</si>
  <si>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</si>
  <si>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</si>
  <si>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</si>
  <si>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</si>
  <si>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</si>
  <si>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</si>
  <si>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</si>
  <si>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</si>
  <si>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</si>
  <si>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</si>
  <si>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</si>
  <si>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</si>
  <si>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</si>
  <si>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</si>
  <si>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</si>
  <si>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</si>
  <si>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</si>
  <si>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</si>
  <si>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</si>
  <si>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</si>
  <si>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</si>
  <si>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</si>
  <si>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</si>
  <si>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</si>
  <si>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</si>
  <si>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</si>
  <si>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</si>
  <si>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</si>
  <si>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</si>
  <si>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</si>
  <si>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</si>
  <si>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</si>
  <si>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</si>
  <si>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</si>
  <si>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</si>
  <si>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</si>
  <si>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</si>
  <si>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</si>
  <si>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</si>
  <si>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</si>
  <si>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</si>
  <si>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</si>
  <si>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</si>
  <si>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</si>
  <si>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</si>
  <si>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</si>
  <si>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</si>
  <si>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</si>
  <si>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</si>
  <si>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</si>
  <si>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</si>
  <si>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</si>
  <si>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</si>
  <si>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</si>
  <si>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</si>
  <si>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</si>
  <si>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</si>
  <si>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</si>
  <si>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</si>
  <si>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</si>
  <si>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</si>
  <si>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</si>
  <si>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</si>
  <si>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</si>
  <si>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</si>
  <si>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</si>
  <si>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</si>
  <si>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</si>
  <si>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</si>
  <si>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</si>
  <si>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</si>
  <si>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</si>
  <si>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</si>
  <si>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</si>
  <si>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</si>
  <si>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</si>
  <si>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</si>
  <si>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</si>
  <si>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</si>
  <si>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</si>
  <si>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</si>
  <si>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</si>
  <si>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</si>
  <si>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</si>
  <si>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</si>
  <si>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</si>
  <si>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</si>
  <si>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</si>
  <si>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</si>
  <si>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</si>
  <si>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</si>
  <si>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</si>
  <si>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</si>
  <si>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</si>
  <si>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</si>
  <si>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</si>
  <si>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</si>
  <si>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</si>
  <si>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</si>
  <si>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</si>
  <si>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</si>
  <si>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</si>
  <si>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</si>
  <si>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</si>
  <si>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</si>
  <si>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</si>
  <si>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</si>
  <si>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</si>
  <si>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</si>
  <si>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</si>
  <si>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</si>
  <si>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</si>
  <si>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</si>
  <si>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</si>
  <si>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</si>
  <si>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</si>
  <si>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</si>
  <si>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</si>
  <si>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</si>
  <si>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</si>
  <si>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</si>
  <si>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</si>
  <si>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</si>
  <si>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</si>
  <si>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</si>
  <si>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</si>
  <si>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</si>
  <si>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</si>
  <si>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</si>
  <si>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</si>
  <si>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</si>
  <si>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</si>
  <si>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</si>
  <si>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</si>
  <si>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</si>
  <si>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</si>
  <si>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</si>
  <si>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</si>
  <si>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</si>
  <si>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</si>
  <si>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</si>
  <si>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</si>
  <si>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</si>
  <si>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</si>
  <si>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</si>
  <si>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</si>
  <si>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</si>
  <si>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</si>
  <si>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</si>
  <si>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</si>
  <si>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</si>
  <si>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</si>
  <si>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</si>
  <si>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</si>
  <si>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</si>
  <si>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</si>
  <si>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</si>
  <si>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</si>
  <si>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</si>
  <si>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</si>
  <si>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</si>
  <si>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</si>
  <si>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</si>
  <si>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</si>
  <si>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</si>
  <si>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</si>
  <si>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</si>
  <si>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</si>
  <si>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</si>
  <si>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</si>
  <si>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</si>
  <si>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</si>
  <si>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</si>
  <si>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</si>
  <si>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</si>
  <si>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</si>
  <si>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</si>
  <si>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</si>
  <si>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</si>
  <si>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</si>
  <si>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</si>
  <si>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</si>
  <si>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</si>
  <si>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</si>
  <si>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</si>
  <si>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</si>
  <si>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</si>
  <si>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</si>
  <si>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</si>
  <si>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</si>
  <si>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</si>
  <si>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</si>
  <si>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</si>
  <si>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</si>
  <si>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</si>
  <si>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</si>
  <si>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</si>
  <si>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</si>
  <si>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</si>
  <si>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</si>
  <si>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</si>
  <si>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</si>
  <si>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</si>
  <si>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</si>
  <si>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</si>
  <si>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</si>
  <si>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</si>
  <si>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</si>
  <si>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</si>
  <si>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</si>
  <si>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</si>
  <si>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</si>
  <si>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</si>
  <si>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</si>
  <si>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</si>
  <si>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</si>
  <si>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</si>
  <si>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</si>
  <si>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</si>
  <si>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</si>
  <si>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</si>
  <si>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</si>
  <si>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</si>
  <si>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</si>
  <si>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</si>
  <si>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</si>
  <si>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</si>
  <si>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</si>
  <si>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</si>
  <si>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</si>
  <si>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</si>
  <si>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</si>
  <si>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</si>
  <si>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</si>
  <si>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</si>
  <si>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</si>
  <si>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</si>
  <si>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</si>
  <si>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</si>
  <si>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</si>
  <si>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</si>
  <si>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</si>
  <si>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</si>
  <si>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</si>
  <si>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</si>
  <si>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</si>
  <si>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</si>
  <si>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</si>
  <si>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</si>
  <si>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</si>
  <si>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</si>
  <si>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</si>
  <si>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</si>
  <si>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</si>
  <si>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</si>
  <si>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</si>
  <si>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</si>
  <si>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</si>
  <si>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</si>
  <si>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</si>
  <si>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</si>
  <si>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</si>
  <si>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</si>
  <si>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</si>
  <si>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</si>
  <si>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</si>
  <si>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</si>
  <si>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</si>
  <si>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</si>
  <si>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</si>
  <si>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</si>
  <si>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</si>
  <si>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</si>
  <si>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</si>
  <si>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</si>
  <si>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</si>
  <si>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</si>
  <si>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</si>
  <si>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</si>
  <si>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</si>
  <si>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</si>
  <si>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</si>
  <si>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</si>
  <si>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</si>
  <si>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</si>
  <si>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</si>
  <si>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</si>
  <si>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</si>
  <si>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</si>
  <si>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</si>
  <si>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</si>
  <si>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</si>
  <si>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</si>
  <si>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</si>
  <si>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</si>
  <si>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</si>
  <si>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</si>
  <si>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</si>
  <si>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</si>
  <si>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</si>
  <si>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</si>
  <si>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</si>
  <si>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</si>
  <si>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</si>
  <si>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</si>
  <si>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</si>
  <si>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</si>
  <si>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</si>
  <si>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</si>
  <si>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</si>
  <si>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</si>
  <si>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</si>
  <si>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</si>
  <si>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</si>
  <si>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</si>
  <si>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</si>
  <si>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</si>
  <si>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</si>
  <si>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</si>
  <si>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</si>
  <si>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</si>
  <si>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</si>
  <si>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</si>
  <si>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</si>
  <si>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</si>
  <si>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</si>
  <si>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</si>
  <si>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</si>
  <si>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</si>
  <si>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</si>
  <si>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</si>
  <si>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</si>
  <si>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</si>
  <si>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</si>
  <si>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</si>
  <si>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</si>
  <si>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</si>
  <si>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</si>
  <si>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</si>
  <si>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</si>
  <si>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</si>
  <si>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</si>
  <si>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</si>
  <si>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</si>
  <si>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</si>
  <si>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</si>
  <si>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</si>
  <si>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</si>
  <si>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</si>
  <si>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</si>
  <si>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</si>
  <si>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</si>
  <si>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</si>
  <si>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</si>
  <si>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</si>
  <si>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</si>
  <si>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</si>
  <si>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</si>
  <si>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</si>
  <si>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</si>
  <si>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</si>
  <si>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</si>
  <si>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</si>
  <si>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</si>
  <si>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</si>
  <si>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</si>
  <si>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</si>
  <si>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</si>
  <si>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</si>
  <si>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</si>
  <si>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</si>
  <si>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</si>
  <si>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</si>
  <si>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</si>
  <si>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</si>
  <si>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</si>
  <si>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</si>
  <si>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</si>
  <si>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</si>
  <si>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</si>
  <si>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</si>
  <si>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</si>
  <si>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</si>
  <si>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</si>
  <si>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</si>
  <si>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</si>
  <si>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</si>
  <si>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</si>
  <si>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</si>
  <si>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</si>
  <si>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</si>
  <si>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</si>
  <si>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</si>
  <si>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</si>
  <si>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</si>
  <si>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</si>
  <si>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</si>
  <si>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</si>
  <si>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</si>
  <si>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</si>
  <si>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</si>
  <si>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</si>
  <si>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</si>
  <si>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</si>
  <si>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</si>
  <si>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</si>
  <si>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</si>
  <si>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</si>
  <si>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</si>
  <si>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</si>
  <si>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</si>
  <si>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</si>
  <si>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</si>
  <si>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</si>
  <si>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</si>
  <si>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</si>
  <si>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</si>
  <si>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</si>
  <si>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</si>
  <si>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</si>
  <si>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</si>
  <si>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</si>
  <si>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</si>
  <si>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</si>
  <si>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</si>
  <si>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</si>
  <si>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</si>
  <si>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</si>
  <si>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</si>
  <si>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</si>
  <si>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</si>
  <si>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</si>
  <si>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</si>
  <si>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</si>
  <si>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</si>
  <si>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</si>
  <si>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</si>
  <si>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</si>
  <si>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</si>
  <si>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</si>
  <si>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</si>
  <si>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</si>
  <si>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</si>
  <si>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</si>
  <si>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</si>
  <si>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</si>
  <si>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</si>
  <si>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</si>
  <si>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</si>
  <si>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</si>
  <si>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</si>
  <si>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</si>
  <si>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</si>
  <si>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</si>
  <si>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</si>
  <si>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</si>
  <si>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</si>
  <si>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</si>
  <si>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</si>
  <si>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</si>
  <si>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</si>
  <si>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</si>
  <si>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</si>
  <si>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</si>
  <si>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</si>
  <si>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</si>
  <si>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</si>
  <si>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</si>
  <si>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</si>
  <si>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</si>
  <si>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</si>
  <si>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</si>
  <si>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</si>
  <si>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</si>
  <si>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</si>
  <si>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</si>
  <si>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</si>
  <si>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</si>
  <si>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</si>
  <si>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</si>
  <si>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</si>
  <si>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</si>
  <si>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</si>
  <si>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</si>
  <si>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</si>
  <si>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</si>
  <si>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</si>
  <si>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</si>
  <si>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</si>
  <si>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</si>
  <si>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</si>
  <si>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</si>
  <si>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</si>
  <si>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</si>
  <si>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</si>
  <si>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</si>
  <si>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</si>
  <si>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</si>
  <si>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</si>
  <si>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</si>
  <si>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</si>
  <si>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</si>
  <si>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</si>
  <si>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</si>
  <si>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</si>
  <si>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</si>
  <si>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</si>
  <si>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</si>
  <si>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</si>
  <si>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</si>
  <si>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</si>
  <si>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</si>
  <si>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</si>
  <si>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</si>
  <si>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</si>
  <si>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</si>
  <si>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</si>
  <si>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</si>
  <si>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</si>
  <si>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</si>
  <si>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</si>
  <si>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</si>
  <si>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</si>
  <si>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</si>
  <si>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</si>
  <si>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</si>
  <si>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</si>
  <si>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</si>
  <si>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</si>
  <si>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</si>
  <si>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</si>
  <si>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</si>
  <si>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</si>
  <si>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</si>
  <si>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</si>
  <si>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</si>
  <si>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</si>
  <si>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</si>
  <si>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</si>
  <si>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</si>
  <si>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</si>
  <si>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</si>
  <si>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</si>
  <si>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</si>
  <si>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</si>
  <si>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</si>
  <si>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</si>
  <si>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</si>
  <si>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</si>
  <si>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</si>
  <si>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</si>
  <si>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</si>
  <si>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</si>
  <si>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</si>
  <si>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</si>
  <si>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</si>
  <si>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</si>
  <si>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</si>
  <si>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</si>
  <si>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</si>
  <si>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</si>
  <si>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</si>
  <si>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</si>
  <si>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</si>
  <si>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</si>
  <si>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</si>
  <si>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</si>
  <si>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</si>
  <si>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</si>
  <si>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</si>
  <si>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</si>
  <si>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</si>
  <si>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</si>
  <si>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</si>
  <si>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</si>
  <si>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</si>
  <si>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</si>
  <si>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</si>
  <si>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</si>
  <si>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</si>
  <si>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</si>
  <si>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</si>
  <si>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</si>
  <si>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</si>
  <si>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</si>
  <si>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</si>
  <si>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</si>
  <si>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</si>
  <si>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</si>
  <si>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</si>
  <si>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</si>
  <si>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</si>
  <si>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</si>
  <si>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</si>
  <si>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</si>
  <si>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</si>
  <si>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</si>
  <si>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</si>
  <si>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</si>
  <si>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</si>
  <si>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</si>
  <si>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</si>
  <si>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</si>
  <si>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</si>
  <si>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</si>
  <si>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</si>
  <si>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</si>
  <si>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</si>
  <si>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</si>
  <si>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</si>
  <si>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</si>
  <si>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</si>
  <si>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</si>
  <si>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</si>
  <si>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</si>
  <si>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</si>
  <si>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</si>
  <si>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</si>
  <si>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</si>
  <si>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</si>
  <si>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</si>
  <si>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</si>
  <si>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</si>
  <si>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</si>
  <si>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</si>
  <si>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</si>
  <si>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</si>
  <si>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</si>
  <si>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</si>
  <si>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</si>
  <si>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</si>
  <si>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</si>
  <si>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</si>
  <si>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</si>
  <si>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</si>
  <si>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</si>
  <si>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</si>
  <si>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</si>
  <si>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</si>
  <si>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</si>
  <si>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</si>
  <si>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</si>
  <si>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</si>
  <si>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</si>
  <si>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</si>
  <si>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</si>
  <si>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</si>
  <si>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</si>
  <si>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</si>
  <si>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</si>
  <si>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</si>
  <si>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</si>
  <si>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</si>
  <si>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</si>
  <si>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</si>
  <si>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</si>
  <si>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</si>
  <si>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</si>
  <si>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</si>
  <si>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</si>
  <si>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</si>
  <si>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</si>
  <si>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</si>
  <si>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</si>
  <si>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</si>
  <si>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</si>
  <si>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</si>
  <si>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</si>
  <si>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</si>
  <si>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</si>
  <si>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</si>
  <si>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</si>
  <si>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</si>
  <si>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</si>
  <si>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</si>
  <si>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</si>
  <si>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</si>
  <si>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</si>
  <si>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</si>
  <si>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</si>
  <si>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</si>
  <si>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</si>
  <si>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</si>
  <si>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</si>
  <si>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</si>
  <si>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</si>
  <si>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</si>
  <si>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</si>
  <si>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</si>
  <si>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</si>
  <si>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</si>
  <si>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</si>
  <si>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</si>
  <si>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</si>
  <si>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</si>
  <si>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</si>
  <si>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</si>
  <si>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</si>
  <si>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</si>
  <si>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</si>
  <si>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</si>
  <si>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</si>
  <si>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</si>
  <si>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</si>
  <si>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</si>
  <si>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</si>
  <si>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</si>
  <si>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</si>
  <si>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</si>
  <si>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</si>
  <si>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</si>
  <si>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</si>
  <si>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</si>
  <si>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</si>
  <si>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</si>
  <si>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</si>
  <si>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</si>
  <si>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</si>
  <si>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</si>
  <si>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</si>
  <si>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</si>
  <si>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</si>
  <si>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</si>
  <si>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</si>
  <si>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</si>
  <si>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</si>
  <si>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</si>
  <si>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</si>
  <si>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</si>
  <si>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</si>
  <si>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</si>
  <si>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</si>
  <si>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</si>
  <si>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</si>
  <si>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</si>
  <si>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</si>
  <si>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</si>
  <si>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</si>
  <si>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</si>
  <si>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</si>
  <si>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</si>
  <si>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</si>
  <si>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</si>
  <si>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</si>
  <si>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</si>
  <si>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</si>
  <si>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</si>
  <si>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</si>
  <si>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</si>
  <si>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</si>
  <si>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</si>
  <si>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</si>
  <si>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</si>
  <si>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</si>
  <si>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</si>
  <si>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</si>
  <si>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</si>
  <si>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</si>
  <si>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</si>
  <si>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</si>
  <si>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</si>
  <si>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</si>
  <si>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</si>
  <si>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</si>
  <si>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</si>
  <si>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</si>
  <si>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</si>
  <si>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</si>
  <si>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</si>
  <si>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</si>
  <si>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</si>
  <si>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</si>
  <si>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</si>
  <si>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</si>
  <si>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</si>
  <si>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</si>
  <si>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</si>
  <si>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</si>
  <si>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</si>
  <si>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</si>
  <si>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</si>
  <si>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</si>
  <si>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</si>
  <si>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</si>
  <si>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</si>
  <si>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</si>
  <si>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</si>
  <si>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</si>
  <si>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</si>
  <si>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</si>
  <si>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</si>
  <si>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</si>
  <si>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</si>
  <si>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</si>
  <si>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</si>
  <si>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</si>
  <si>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</si>
  <si>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</si>
  <si>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</si>
  <si>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</si>
  <si>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</si>
  <si>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</si>
  <si>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</si>
  <si>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</si>
  <si>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</si>
  <si>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</si>
  <si>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</si>
  <si>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</si>
  <si>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</si>
  <si>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</si>
  <si>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</si>
  <si>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</si>
  <si>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</si>
  <si>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</si>
  <si>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</si>
  <si>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</si>
  <si>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</si>
  <si>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</si>
  <si>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</si>
  <si>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</si>
  <si>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</si>
  <si>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</si>
  <si>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</si>
  <si>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</si>
  <si>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</si>
  <si>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</si>
  <si>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</si>
  <si>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</si>
  <si>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</si>
  <si>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</si>
  <si>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</si>
  <si>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</si>
  <si>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</si>
  <si>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</si>
  <si>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</si>
  <si>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</si>
  <si>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</si>
  <si>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</si>
  <si>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</si>
  <si>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</si>
  <si>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</si>
  <si>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</si>
  <si>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</si>
  <si>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</si>
  <si>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</si>
  <si>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</si>
  <si>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</si>
  <si>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</si>
  <si>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</si>
  <si>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</si>
  <si>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</si>
  <si>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</si>
  <si>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</si>
  <si>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</si>
  <si>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</si>
  <si>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</si>
  <si>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</si>
  <si>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</si>
  <si>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</si>
  <si>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</si>
  <si>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</si>
  <si>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</si>
  <si>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</si>
  <si>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</si>
  <si>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</si>
  <si>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</si>
  <si>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</si>
  <si>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</si>
  <si>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</si>
  <si>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</si>
  <si>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</si>
  <si>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</si>
  <si>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</si>
  <si>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</si>
  <si>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</si>
  <si>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</si>
  <si>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</si>
  <si>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</si>
  <si>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</si>
  <si>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</si>
  <si>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</si>
  <si>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</si>
  <si>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</si>
  <si>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</si>
  <si>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</si>
  <si>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</si>
  <si>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</si>
  <si>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</si>
  <si>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</si>
  <si>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</si>
  <si>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</si>
  <si>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</si>
  <si>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</si>
  <si>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</si>
  <si>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</si>
  <si>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</si>
  <si>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</si>
  <si>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</si>
  <si>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</si>
  <si>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</si>
  <si>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</si>
  <si>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</si>
  <si>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</si>
  <si>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</si>
  <si>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</si>
  <si>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</si>
  <si>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</si>
  <si>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</si>
  <si>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</si>
  <si>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</si>
  <si>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</si>
  <si>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</si>
  <si>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</si>
  <si>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</si>
  <si>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</si>
  <si>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</si>
  <si>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</si>
  <si>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</si>
  <si>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</si>
  <si>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</si>
  <si>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</si>
  <si>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</si>
  <si>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</si>
  <si>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</si>
  <si>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</si>
  <si>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</si>
  <si>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</si>
  <si>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</si>
  <si>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</si>
  <si>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</si>
  <si>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</si>
  <si>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</si>
  <si>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</si>
  <si>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</si>
  <si>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</si>
  <si>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</si>
  <si>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</si>
  <si>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</si>
  <si>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</si>
  <si>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</si>
  <si>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</si>
  <si>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</si>
  <si>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</si>
  <si>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</si>
  <si>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</si>
  <si>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</si>
  <si>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</si>
  <si>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</si>
  <si>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</si>
  <si>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</si>
  <si>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</si>
  <si>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</si>
  <si>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</si>
  <si>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</si>
  <si>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</si>
  <si>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</si>
  <si>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</si>
  <si>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</si>
  <si>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</si>
  <si>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</si>
  <si>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</si>
  <si>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</si>
  <si>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</si>
  <si>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</si>
  <si>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</si>
  <si>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</si>
  <si>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</si>
  <si>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</si>
  <si>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</si>
  <si>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</si>
  <si>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</si>
  <si>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</si>
  <si>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</si>
  <si>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</si>
  <si>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</si>
  <si>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</si>
  <si>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</si>
  <si>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</si>
  <si>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</si>
  <si>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</si>
  <si>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</si>
  <si>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</si>
  <si>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</si>
  <si>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</si>
  <si>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</si>
  <si>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</si>
  <si>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</si>
  <si>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</si>
  <si>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</si>
  <si>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</si>
  <si>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</si>
  <si>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</si>
  <si>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</si>
  <si>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</si>
  <si>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</si>
  <si>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</si>
  <si>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</si>
  <si>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</si>
  <si>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</si>
  <si>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</si>
  <si>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</si>
  <si>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</si>
  <si>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</si>
  <si>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</si>
  <si>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</si>
  <si>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</si>
  <si>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</si>
  <si>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</si>
  <si>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</si>
  <si>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</si>
  <si>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</si>
  <si>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</si>
  <si>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</si>
  <si>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</si>
  <si>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</si>
  <si>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</si>
  <si>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</si>
  <si>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</si>
  <si>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</si>
  <si>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</si>
  <si>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</si>
  <si>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</si>
  <si>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</si>
  <si>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</si>
  <si>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</si>
  <si>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</si>
  <si>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</si>
  <si>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</si>
  <si>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</si>
  <si>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</si>
  <si>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</si>
  <si>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</si>
  <si>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</si>
  <si>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</si>
  <si>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</si>
  <si>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</si>
  <si>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</si>
  <si>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</si>
  <si>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</si>
  <si>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</si>
  <si>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</si>
  <si>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</si>
  <si>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</si>
  <si>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</si>
  <si>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</si>
  <si>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</si>
  <si>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</si>
  <si>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</si>
  <si>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</si>
  <si>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</si>
  <si>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</si>
  <si>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</si>
  <si>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</si>
  <si>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</si>
  <si>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</si>
  <si>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</si>
  <si>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</si>
  <si>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</si>
  <si>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</si>
  <si>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</si>
  <si>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</si>
  <si>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</si>
  <si>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</si>
  <si>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</si>
  <si>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</si>
  <si>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</si>
  <si>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</si>
  <si>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</si>
  <si>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</si>
  <si>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</si>
  <si>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</si>
  <si>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</si>
  <si>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</si>
  <si>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</si>
  <si>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</si>
  <si>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</si>
  <si>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</si>
  <si>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</si>
  <si>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</si>
  <si>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</si>
  <si>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</si>
  <si>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</si>
  <si>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</si>
  <si>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</si>
  <si>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</si>
  <si>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</si>
  <si>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</si>
  <si>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</si>
  <si>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</si>
  <si>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</si>
  <si>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</si>
  <si>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</si>
  <si>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</si>
  <si>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</si>
  <si>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</si>
  <si>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</si>
  <si>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</si>
  <si>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</si>
  <si>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</si>
  <si>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</si>
  <si>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</si>
  <si>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</si>
  <si>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</si>
  <si>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</si>
  <si>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</si>
  <si>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</si>
  <si>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</si>
  <si>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</si>
  <si>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</si>
  <si>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</si>
  <si>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</si>
  <si>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</si>
  <si>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</si>
  <si>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</si>
  <si>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</si>
  <si>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</si>
  <si>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</si>
  <si>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</si>
  <si>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</si>
  <si>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</si>
  <si>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</si>
  <si>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</si>
  <si>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</si>
  <si>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</si>
  <si>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</si>
  <si>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</si>
  <si>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</si>
  <si>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</si>
  <si>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</si>
  <si>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</si>
  <si>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</si>
  <si>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</si>
  <si>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</si>
  <si>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</si>
  <si>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</si>
  <si>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</si>
  <si>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</si>
  <si>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</si>
  <si>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</si>
  <si>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</si>
  <si>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</si>
  <si>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</si>
  <si>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</si>
  <si>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</si>
  <si>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</si>
  <si>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</si>
  <si>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</si>
  <si>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</si>
  <si>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</si>
  <si>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</si>
  <si>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</si>
  <si>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</si>
  <si>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</si>
  <si>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</si>
  <si>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</si>
  <si>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</si>
  <si>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</si>
  <si>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</si>
  <si>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</si>
  <si>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</si>
  <si>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</si>
  <si>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</si>
  <si>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</si>
  <si>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</si>
  <si>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</si>
  <si>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</si>
  <si>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</si>
  <si>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</si>
  <si>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</si>
  <si>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</si>
  <si>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</si>
  <si>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</si>
  <si>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</si>
  <si>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</si>
  <si>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</si>
  <si>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</si>
  <si>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</si>
  <si>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</si>
  <si>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</si>
  <si>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</si>
  <si>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</si>
  <si>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</si>
  <si>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</si>
  <si>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</si>
  <si>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</si>
  <si>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</si>
  <si>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</si>
  <si>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</si>
  <si>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</si>
  <si>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</si>
  <si>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</si>
  <si>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</si>
  <si>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</si>
  <si>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</si>
  <si>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</si>
  <si>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</si>
  <si>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</si>
  <si>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</si>
  <si>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</si>
  <si>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</si>
  <si>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</si>
  <si>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</si>
  <si>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</si>
  <si>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</si>
  <si>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</si>
  <si>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</si>
  <si>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</si>
  <si>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</si>
  <si>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</si>
  <si>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</si>
  <si>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</si>
  <si>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</si>
  <si>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</si>
  <si>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</si>
  <si>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</si>
  <si>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</si>
  <si>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</si>
  <si>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</si>
  <si>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</si>
  <si>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</si>
  <si>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</si>
  <si>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</si>
  <si>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</si>
  <si>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</si>
  <si>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</si>
  <si>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</si>
  <si>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</si>
  <si>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</si>
  <si>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</si>
  <si>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</si>
  <si>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</si>
  <si>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</si>
  <si>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</si>
  <si>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</si>
  <si>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</si>
  <si>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</si>
  <si>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</si>
  <si>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</si>
  <si>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</si>
  <si>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</si>
  <si>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</si>
  <si>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</si>
  <si>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</si>
  <si>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</si>
  <si>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</si>
  <si>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</si>
  <si>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</si>
  <si>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</si>
  <si>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</si>
  <si>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</si>
  <si>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</si>
  <si>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</si>
  <si>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</si>
  <si>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</si>
  <si>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</si>
  <si>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</si>
  <si>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</si>
  <si>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</si>
  <si>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</si>
  <si>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</si>
  <si>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</si>
  <si>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</si>
  <si>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</si>
  <si>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</si>
  <si>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</si>
  <si>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</si>
  <si>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</si>
  <si>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</si>
  <si>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</si>
  <si>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</si>
  <si>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</si>
  <si>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</si>
  <si>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</si>
  <si>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</si>
  <si>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</si>
  <si>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</si>
  <si>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</si>
  <si>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</si>
  <si>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</si>
  <si>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</si>
  <si>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</si>
  <si>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</si>
  <si>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</si>
  <si>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</si>
  <si>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</si>
  <si>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</si>
  <si>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</si>
  <si>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</si>
  <si>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</si>
  <si>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</si>
  <si>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</si>
  <si>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</si>
  <si>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</si>
  <si>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</si>
  <si>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</si>
  <si>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</si>
  <si>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</si>
  <si>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</si>
  <si>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</si>
  <si>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</si>
  <si>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</si>
  <si>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</si>
  <si>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</si>
  <si>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</si>
  <si>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</si>
  <si>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</si>
  <si>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</si>
  <si>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</si>
  <si>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</si>
  <si>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</si>
  <si>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</si>
  <si>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</si>
  <si>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</si>
  <si>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</si>
  <si>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</si>
  <si>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</si>
  <si>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</si>
  <si>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</si>
  <si>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</si>
  <si>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</si>
  <si>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</si>
  <si>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</si>
  <si>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</si>
  <si>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</si>
  <si>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</si>
  <si>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</si>
  <si>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</si>
  <si>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</si>
  <si>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</si>
  <si>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</si>
  <si>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</si>
  <si>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</si>
  <si>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</si>
  <si>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</si>
  <si>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</si>
  <si>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</si>
  <si>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</si>
  <si>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</si>
  <si>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</si>
  <si>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</si>
  <si>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</si>
  <si>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</si>
  <si>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</si>
  <si>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</si>
  <si>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</si>
  <si>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</si>
  <si>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</si>
  <si>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</si>
  <si>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</si>
  <si>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</si>
  <si>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</si>
  <si>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</si>
  <si>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</si>
  <si>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</si>
  <si>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</si>
  <si>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</si>
  <si>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</si>
  <si>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</si>
  <si>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</si>
  <si>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</si>
  <si>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</si>
  <si>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</si>
  <si>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</si>
  <si>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</si>
  <si>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</si>
  <si>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</si>
  <si>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</si>
  <si>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</si>
  <si>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</si>
  <si>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</si>
  <si>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</si>
  <si>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</si>
  <si>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</si>
  <si>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</si>
  <si>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</si>
  <si>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</si>
  <si>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</si>
  <si>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</si>
  <si>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</si>
  <si>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</si>
  <si>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</si>
  <si>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</si>
  <si>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</si>
  <si>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</si>
  <si>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</si>
  <si>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</si>
  <si>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</si>
  <si>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</si>
  <si>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</si>
  <si>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</si>
  <si>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</si>
  <si>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</si>
  <si>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</si>
  <si>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</si>
  <si>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</si>
  <si>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</si>
  <si>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</si>
  <si>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</si>
  <si>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</si>
  <si>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</si>
  <si>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</si>
  <si>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</si>
  <si>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</si>
  <si>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</si>
  <si>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</si>
  <si>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</si>
  <si>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</si>
  <si>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</si>
  <si>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</si>
  <si>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</si>
  <si>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</si>
  <si>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</si>
  <si>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</si>
  <si>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</si>
  <si>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</si>
  <si>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</si>
  <si>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</si>
  <si>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</si>
  <si>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</si>
  <si>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</si>
  <si>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</si>
  <si>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</si>
  <si>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</si>
  <si>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</si>
  <si>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</si>
  <si>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</si>
  <si>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</si>
  <si>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</si>
  <si>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</si>
  <si>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</si>
  <si>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</si>
  <si>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</si>
  <si>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</si>
  <si>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</si>
  <si>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</si>
  <si>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</si>
  <si>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</si>
  <si>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</si>
  <si>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</si>
  <si>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</si>
  <si>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</si>
  <si>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</si>
  <si>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</si>
  <si>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</si>
  <si>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</si>
  <si>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</si>
  <si>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</si>
  <si>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</si>
  <si>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</si>
  <si>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</si>
  <si>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</si>
  <si>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</si>
  <si>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</si>
  <si>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</si>
  <si>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</si>
  <si>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</si>
  <si>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</si>
  <si>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</si>
  <si>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</si>
  <si>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</si>
  <si>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</si>
  <si>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</si>
  <si>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</si>
  <si>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</si>
  <si>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</si>
  <si>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</si>
  <si>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</si>
  <si>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</si>
  <si>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</si>
  <si>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</si>
  <si>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</si>
  <si>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</si>
  <si>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</si>
  <si>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</si>
  <si>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</si>
  <si>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</si>
  <si>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</si>
  <si>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</si>
  <si>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</si>
  <si>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</si>
  <si>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</si>
  <si>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</si>
  <si>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</si>
  <si>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</si>
  <si>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</si>
  <si>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</si>
  <si>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</si>
  <si>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</si>
  <si>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</si>
  <si>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</si>
  <si>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</si>
  <si>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</si>
  <si>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</si>
  <si>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</si>
  <si>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</si>
  <si>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</si>
  <si>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</si>
  <si>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</si>
  <si>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</si>
  <si>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</si>
  <si>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</si>
  <si>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</si>
  <si>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</si>
  <si>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</si>
  <si>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</si>
  <si>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</si>
  <si>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</si>
  <si>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</si>
  <si>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</si>
  <si>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</si>
  <si>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</si>
  <si>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</si>
  <si>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</si>
  <si>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</si>
  <si>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</si>
  <si>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</si>
  <si>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</si>
  <si>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</si>
  <si>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</si>
  <si>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</si>
  <si>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</si>
  <si>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</si>
  <si>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</si>
  <si>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</si>
  <si>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</si>
  <si>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</si>
  <si>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</si>
  <si>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</si>
  <si>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</si>
  <si>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</si>
  <si>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</si>
  <si>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</si>
  <si>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</si>
  <si>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</si>
  <si>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</si>
  <si>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</si>
  <si>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</si>
  <si>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</si>
  <si>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</si>
  <si>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</si>
  <si>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</si>
  <si>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</si>
  <si>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</si>
  <si>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</si>
  <si>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</si>
  <si>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</si>
  <si>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</si>
  <si>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</si>
  <si>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</si>
  <si>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</si>
  <si>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</si>
  <si>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</si>
  <si>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</si>
  <si>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</si>
  <si>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</si>
  <si>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</si>
  <si>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</si>
  <si>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</si>
  <si>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</si>
  <si>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</si>
  <si>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</si>
  <si>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</si>
  <si>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</si>
  <si>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</si>
  <si>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</si>
  <si>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</si>
  <si>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</si>
  <si>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</si>
  <si>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</si>
  <si>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</si>
  <si>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</si>
  <si>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</si>
  <si>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</si>
  <si>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</si>
  <si>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</si>
  <si>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</si>
  <si>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</si>
  <si>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</si>
  <si>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</si>
  <si>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</si>
  <si>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</si>
  <si>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</si>
  <si>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</si>
  <si>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</si>
  <si>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</si>
  <si>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</si>
  <si>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</si>
  <si>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</si>
  <si>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</si>
  <si>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</si>
  <si>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</si>
  <si>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</si>
  <si>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</si>
  <si>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</si>
  <si>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</si>
  <si>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</si>
  <si>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</si>
  <si>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</si>
  <si>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</si>
  <si>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</si>
  <si>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</si>
  <si>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</si>
  <si>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</si>
  <si>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</si>
  <si>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</si>
  <si>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</si>
  <si>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</si>
  <si>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</si>
  <si>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</si>
  <si>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</si>
  <si>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</si>
  <si>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</si>
  <si>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</si>
  <si>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</si>
  <si>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</si>
  <si>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</si>
  <si>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</si>
  <si>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</si>
  <si>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</si>
  <si>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</si>
  <si>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</si>
  <si>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</si>
  <si>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</si>
  <si>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</si>
  <si>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</si>
  <si>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</si>
  <si>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</si>
  <si>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</si>
  <si>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</si>
  <si>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</si>
  <si>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</si>
  <si>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</si>
  <si>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</si>
  <si>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</si>
  <si>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</si>
  <si>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</si>
  <si>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</si>
  <si>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</si>
  <si>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</si>
  <si>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</si>
  <si>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</si>
  <si>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</si>
  <si>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</si>
  <si>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</si>
  <si>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</si>
  <si>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</si>
  <si>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</si>
  <si>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</si>
  <si>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</si>
  <si>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</si>
  <si>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</si>
  <si>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</si>
  <si>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</si>
  <si>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</si>
  <si>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</si>
  <si>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</si>
  <si>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</si>
  <si>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</si>
  <si>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</si>
  <si>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</si>
  <si>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</si>
  <si>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</si>
  <si>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</si>
  <si>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</si>
  <si>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</si>
  <si>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</si>
  <si>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</si>
  <si>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</si>
  <si>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</si>
  <si>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</si>
  <si>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</si>
  <si>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</si>
  <si>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</si>
  <si>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</si>
  <si>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</si>
  <si>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</si>
  <si>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</si>
  <si>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</si>
  <si>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</si>
  <si>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</si>
  <si>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</si>
  <si>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</si>
  <si>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</si>
  <si>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</si>
  <si>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</si>
  <si>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</si>
  <si>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</si>
  <si>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</si>
  <si>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</si>
  <si>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</si>
  <si>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</si>
  <si>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</si>
  <si>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</si>
  <si>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</si>
  <si>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</si>
  <si>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</si>
  <si>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</si>
  <si>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</si>
  <si>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</si>
  <si>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</si>
  <si>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</si>
  <si>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</si>
  <si>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</si>
  <si>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</si>
  <si>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</si>
  <si>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</si>
  <si>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</si>
  <si>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</si>
  <si>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</si>
  <si>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</si>
  <si>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</si>
  <si>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</si>
  <si>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</si>
  <si>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</si>
  <si>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</si>
  <si>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</si>
  <si>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</si>
  <si>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</si>
  <si>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</si>
  <si>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</si>
  <si>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</si>
  <si>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</si>
  <si>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</si>
  <si>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</si>
  <si>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</si>
  <si>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</si>
  <si>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</si>
  <si>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</si>
  <si>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</si>
  <si>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</si>
  <si>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</si>
  <si>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</si>
  <si>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</si>
  <si>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</si>
  <si>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</si>
  <si>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</si>
  <si>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</si>
  <si>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</si>
  <si>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</si>
  <si>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</si>
  <si>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</si>
  <si>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</si>
  <si>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</si>
  <si>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</si>
  <si>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</si>
  <si>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</si>
  <si>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</si>
  <si>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</si>
  <si>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</si>
  <si>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</si>
  <si>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</si>
  <si>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</si>
  <si>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</si>
  <si>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</si>
  <si>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</si>
  <si>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</si>
  <si>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</si>
  <si>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</si>
  <si>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</si>
  <si>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</si>
  <si>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</si>
  <si>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</si>
  <si>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</si>
  <si>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</si>
  <si>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</si>
  <si>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</si>
  <si>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</si>
  <si>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</si>
  <si>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</si>
  <si>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</si>
  <si>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</si>
  <si>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</si>
  <si>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</si>
  <si>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</si>
  <si>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</si>
  <si>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</si>
  <si>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</si>
  <si>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</si>
  <si>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</si>
  <si>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</si>
  <si>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</si>
  <si>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</si>
  <si>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</si>
  <si>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</si>
  <si>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</si>
  <si>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</si>
  <si>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</si>
  <si>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</si>
  <si>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</si>
  <si>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</si>
  <si>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</si>
  <si>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</si>
  <si>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</si>
  <si>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</si>
  <si>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</si>
  <si>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</si>
  <si>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</si>
  <si>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</si>
  <si>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</si>
  <si>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</si>
  <si>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</si>
  <si>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</si>
  <si>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</si>
  <si>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</si>
  <si>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</si>
  <si>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</si>
  <si>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</si>
  <si>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</si>
  <si>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</si>
  <si>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</si>
  <si>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</si>
  <si>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</si>
  <si>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</si>
  <si>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</si>
  <si>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</si>
  <si>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</si>
  <si>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</si>
  <si>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</si>
  <si>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</si>
  <si>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</si>
  <si>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</si>
  <si>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</si>
  <si>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</si>
  <si>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</si>
  <si>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</si>
  <si>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</si>
  <si>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</si>
  <si>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</si>
  <si>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</si>
  <si>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</si>
  <si>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</si>
  <si>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</si>
  <si>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</si>
  <si>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</si>
  <si>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</si>
  <si>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</si>
  <si>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</si>
  <si>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</si>
  <si>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</si>
  <si>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</si>
  <si>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</si>
  <si>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</si>
  <si>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</si>
  <si>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</si>
  <si>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</si>
  <si>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</si>
  <si>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</si>
  <si>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</si>
  <si>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</si>
  <si>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</si>
  <si>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</si>
  <si>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</si>
  <si>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</si>
  <si>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</si>
  <si>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</si>
  <si>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</si>
  <si>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</si>
  <si>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</si>
  <si>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</si>
  <si>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</si>
  <si>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</si>
  <si>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</si>
  <si>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</si>
  <si>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</si>
  <si>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</si>
  <si>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</si>
  <si>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</si>
  <si>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</si>
  <si>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</si>
  <si>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</si>
  <si>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</si>
  <si>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</si>
  <si>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</si>
  <si>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</si>
  <si>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</si>
  <si>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</si>
  <si>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</si>
  <si>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</si>
  <si>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</si>
  <si>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</si>
  <si>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</si>
  <si>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</si>
  <si>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</si>
  <si>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</si>
  <si>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</si>
  <si>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</si>
  <si>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</si>
  <si>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</si>
  <si>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</si>
  <si>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</si>
  <si>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</si>
  <si>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</si>
  <si>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</si>
  <si>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</si>
  <si>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</si>
  <si>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</si>
  <si>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</si>
  <si>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</si>
  <si>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</si>
  <si>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</si>
  <si>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</si>
  <si>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</si>
  <si>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</si>
  <si>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</si>
  <si>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</si>
  <si>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</si>
  <si>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</si>
  <si>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</si>
  <si>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</si>
  <si>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</si>
  <si>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</si>
  <si>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</si>
  <si>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</si>
  <si>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</si>
  <si>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</si>
  <si>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</si>
  <si>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</si>
  <si>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</si>
  <si>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</si>
  <si>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</si>
  <si>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</si>
  <si>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</si>
  <si>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</si>
  <si>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</si>
  <si>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</si>
  <si>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</si>
  <si>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</si>
  <si>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</si>
  <si>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</si>
  <si>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</si>
  <si>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</si>
  <si>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</si>
  <si>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</si>
  <si>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</si>
  <si>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</si>
  <si>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</si>
  <si>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</si>
  <si>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</si>
  <si>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</si>
  <si>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</si>
  <si>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</si>
  <si>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</si>
  <si>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</si>
  <si>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</si>
  <si>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</si>
  <si>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</si>
  <si>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</si>
  <si>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</si>
  <si>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</si>
  <si>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</si>
  <si>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</si>
  <si>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</si>
  <si>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</si>
  <si>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</si>
  <si>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</si>
  <si>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</si>
  <si>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</si>
  <si>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</si>
  <si>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</si>
  <si>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</si>
  <si>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</si>
  <si>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</si>
  <si>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</si>
  <si>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</si>
  <si>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</si>
  <si>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</si>
  <si>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</si>
  <si>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</si>
  <si>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</si>
  <si>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</si>
  <si>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</si>
  <si>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</si>
  <si>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</si>
  <si>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</si>
  <si>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</si>
  <si>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</si>
  <si>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</si>
  <si>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</si>
  <si>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</si>
  <si>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</si>
  <si>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</si>
  <si>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</si>
  <si>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</si>
  <si>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</si>
  <si>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</si>
  <si>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</si>
  <si>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</si>
  <si>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</si>
  <si>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</si>
  <si>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</si>
  <si>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</si>
  <si>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</si>
  <si>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</si>
  <si>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</si>
  <si>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</si>
  <si>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</si>
  <si>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</si>
  <si>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</si>
  <si>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</si>
  <si>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</si>
  <si>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</si>
  <si>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</si>
  <si>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</si>
  <si>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</si>
  <si>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</si>
  <si>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</si>
  <si>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</si>
  <si>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</si>
  <si>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</si>
  <si>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</si>
  <si>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</si>
  <si>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</si>
  <si>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</si>
  <si>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</si>
  <si>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</si>
  <si>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</si>
  <si>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</si>
  <si>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</si>
  <si>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</si>
  <si>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</si>
  <si>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</si>
  <si>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</si>
  <si>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</si>
  <si>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</si>
  <si>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</si>
  <si>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</si>
  <si>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</si>
  <si>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</si>
  <si>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</si>
  <si>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</si>
  <si>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</si>
  <si>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</si>
  <si>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</si>
  <si>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</si>
  <si>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</si>
  <si>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</si>
  <si>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</si>
  <si>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</si>
  <si>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</si>
  <si>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</si>
  <si>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</si>
  <si>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</si>
  <si>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</si>
  <si>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</si>
  <si>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</si>
  <si>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</si>
  <si>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</si>
  <si>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</si>
  <si>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</si>
  <si>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</si>
  <si>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</si>
  <si>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</si>
  <si>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</si>
  <si>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</si>
  <si>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</si>
  <si>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</si>
  <si>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</si>
  <si>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</si>
  <si>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</si>
  <si>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</si>
  <si>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</si>
  <si>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</si>
  <si>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</si>
  <si>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</si>
  <si>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</si>
  <si>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</si>
  <si>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</si>
  <si>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</si>
  <si>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</si>
  <si>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</si>
  <si>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</si>
  <si>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</si>
  <si>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</si>
  <si>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</si>
  <si>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</si>
  <si>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</si>
  <si>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</si>
  <si>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</si>
  <si>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</si>
  <si>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</si>
  <si>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</si>
  <si>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</si>
  <si>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</si>
  <si>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</si>
  <si>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</si>
  <si>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</si>
  <si>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</si>
  <si>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</si>
  <si>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</si>
  <si>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</si>
  <si>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</si>
  <si>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</si>
  <si>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</si>
  <si>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</si>
  <si>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</si>
  <si>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</si>
  <si>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</si>
  <si>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</si>
  <si>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</si>
  <si>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</si>
  <si>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</si>
  <si>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</si>
  <si>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</si>
  <si>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</si>
  <si>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</si>
  <si>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</si>
  <si>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</si>
  <si>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</si>
  <si>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</si>
  <si>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</si>
  <si>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</si>
  <si>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</si>
  <si>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</si>
  <si>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</si>
  <si>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</si>
  <si>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</si>
  <si>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</si>
  <si>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</si>
  <si>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</si>
  <si>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</si>
  <si>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</si>
  <si>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</si>
  <si>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</si>
  <si>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</si>
  <si>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</si>
  <si>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</si>
  <si>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</si>
  <si>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</si>
  <si>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</si>
  <si>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</si>
  <si>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</si>
  <si>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</si>
  <si>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</si>
  <si>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</si>
  <si>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</si>
  <si>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</si>
  <si>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</si>
  <si>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</si>
  <si>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</si>
  <si>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</si>
  <si>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</si>
  <si>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</si>
  <si>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</si>
  <si>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</si>
  <si>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</si>
  <si>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</si>
  <si>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</si>
  <si>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</si>
  <si>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</si>
  <si>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</si>
  <si>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</si>
  <si>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</si>
  <si>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</si>
  <si>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</si>
  <si>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</si>
  <si>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</si>
  <si>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</si>
  <si>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</si>
  <si>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</si>
  <si>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</si>
  <si>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</si>
  <si>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</si>
  <si>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</si>
  <si>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</si>
  <si>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</si>
  <si>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</si>
  <si>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</si>
  <si>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</si>
  <si>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</si>
  <si>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</si>
  <si>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</si>
  <si>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</si>
  <si>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</si>
  <si>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</si>
  <si>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</si>
  <si>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</si>
  <si>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</si>
  <si>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</si>
  <si>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</si>
  <si>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</si>
  <si>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</si>
  <si>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</si>
  <si>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</si>
  <si>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</si>
  <si>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</si>
  <si>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</si>
  <si>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</si>
  <si>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</si>
  <si>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</si>
  <si>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</si>
  <si>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</si>
  <si>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</si>
  <si>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</si>
  <si>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</si>
  <si>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</si>
  <si>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</si>
  <si>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</si>
  <si>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</si>
  <si>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</si>
  <si>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</si>
  <si>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</si>
  <si>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</si>
  <si>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</si>
  <si>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</si>
  <si>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</si>
  <si>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</si>
  <si>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</si>
  <si>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</si>
  <si>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</si>
  <si>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</si>
  <si>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</si>
  <si>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</si>
  <si>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</si>
  <si>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</si>
  <si>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</si>
  <si>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</si>
  <si>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</si>
  <si>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</si>
  <si>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</si>
  <si>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</si>
  <si>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</si>
  <si>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</si>
  <si>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</si>
  <si>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</si>
  <si>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</si>
  <si>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</si>
  <si>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</si>
  <si>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</si>
  <si>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</si>
  <si>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</si>
  <si>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</si>
  <si>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</si>
  <si>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</si>
  <si>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</si>
  <si>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</si>
  <si>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</si>
  <si>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</si>
  <si>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</si>
  <si>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</si>
  <si>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</si>
  <si>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</si>
  <si>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</si>
  <si>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</si>
  <si>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</si>
  <si>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</si>
  <si>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</si>
  <si>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</si>
  <si>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</si>
  <si>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</si>
  <si>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</si>
  <si>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</si>
  <si>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</si>
  <si>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</si>
  <si>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</si>
  <si>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</si>
  <si>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</si>
  <si>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</si>
  <si>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</si>
  <si>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</si>
  <si>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</si>
  <si>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</si>
  <si>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</si>
  <si>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</si>
  <si>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</si>
  <si>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</si>
  <si>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</si>
  <si>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</si>
  <si>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</si>
  <si>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</si>
  <si>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</si>
  <si>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</si>
  <si>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</si>
  <si>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</si>
  <si>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</si>
  <si>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</si>
  <si>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</si>
  <si>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</si>
  <si>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</si>
  <si>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</si>
  <si>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</si>
  <si>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</si>
  <si>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</si>
  <si>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</si>
  <si>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</si>
  <si>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</si>
  <si>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</si>
  <si>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</si>
  <si>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</si>
  <si>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</si>
  <si>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</si>
  <si>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</si>
  <si>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</si>
  <si>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</si>
  <si>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</si>
  <si>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</si>
  <si>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</si>
  <si>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</si>
  <si>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</si>
  <si>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</si>
  <si>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</si>
  <si>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</si>
  <si>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</si>
  <si>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</si>
  <si>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</si>
  <si>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</si>
  <si>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</si>
  <si>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</si>
  <si>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</si>
  <si>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</si>
  <si>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</si>
  <si>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</si>
  <si>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</si>
  <si>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</si>
  <si>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</si>
  <si>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</si>
  <si>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</si>
  <si>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</si>
  <si>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</si>
  <si>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</si>
  <si>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</si>
  <si>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</si>
  <si>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</si>
  <si>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</si>
  <si>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</si>
  <si>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</si>
  <si>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</si>
  <si>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</si>
  <si>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</si>
  <si>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</si>
  <si>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</si>
  <si>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</si>
  <si>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</si>
  <si>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</si>
  <si>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</si>
  <si>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</si>
  <si>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</si>
  <si>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</si>
  <si>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</si>
  <si>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</si>
  <si>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</si>
  <si>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</si>
  <si>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</si>
  <si>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</si>
  <si>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</si>
  <si>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</si>
  <si>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</si>
  <si>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</si>
  <si>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</si>
  <si>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</si>
  <si>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</si>
  <si>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</si>
  <si>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</si>
  <si>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</si>
  <si>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</si>
  <si>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</si>
  <si>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</si>
  <si>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</si>
  <si>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</si>
  <si>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</si>
  <si>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</si>
  <si>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</si>
  <si>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</si>
  <si>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</si>
  <si>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</si>
  <si>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</si>
  <si>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</si>
  <si>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</si>
  <si>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</si>
  <si>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</si>
  <si>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</si>
  <si>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</si>
  <si>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</si>
  <si>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</si>
  <si>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</si>
  <si>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</si>
  <si>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</si>
  <si>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</si>
  <si>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</si>
  <si>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</si>
  <si>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</si>
  <si>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</si>
  <si>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</si>
  <si>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</si>
  <si>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</si>
  <si>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</si>
  <si>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</si>
  <si>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</si>
  <si>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</si>
  <si>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</si>
  <si>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</si>
  <si>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</si>
  <si>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</si>
  <si>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</si>
  <si>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</si>
  <si>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</si>
  <si>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</si>
  <si>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</si>
  <si>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</si>
  <si>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</si>
  <si>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</si>
  <si>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</si>
  <si>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</si>
  <si>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</si>
  <si>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</si>
  <si>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</si>
  <si>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</si>
  <si>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</si>
  <si>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</si>
  <si>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</si>
  <si>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</si>
  <si>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</si>
  <si>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</si>
  <si>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</si>
  <si>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</si>
  <si>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</si>
  <si>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</si>
  <si>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</si>
  <si>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</si>
  <si>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</si>
  <si>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</si>
  <si>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</si>
  <si>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</si>
  <si>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</si>
  <si>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</si>
  <si>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</si>
  <si>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</si>
  <si>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</si>
  <si>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</si>
  <si>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</si>
  <si>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</si>
  <si>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</si>
  <si>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</si>
  <si>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</si>
  <si>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</si>
  <si>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</si>
  <si>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</si>
  <si>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</si>
  <si>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</si>
  <si>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</si>
  <si>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</si>
  <si>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</si>
  <si>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</si>
  <si>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</si>
  <si>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</si>
  <si>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</si>
  <si>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</si>
  <si>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</si>
  <si>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</si>
  <si>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</si>
  <si>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</si>
  <si>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</si>
  <si>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</si>
  <si>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</si>
  <si>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</si>
  <si>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</si>
  <si>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</si>
  <si>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</si>
  <si>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</si>
  <si>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</si>
  <si>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</si>
  <si>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</si>
  <si>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</si>
  <si>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</si>
  <si>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</si>
  <si>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</si>
  <si>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</si>
  <si>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</si>
  <si>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</si>
  <si>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</si>
  <si>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</si>
  <si>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</si>
  <si>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</si>
  <si>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</si>
  <si>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</si>
  <si>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</si>
  <si>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</si>
  <si>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</si>
  <si>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</si>
  <si>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</si>
  <si>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</si>
  <si>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</si>
  <si>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</si>
  <si>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</si>
  <si>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</si>
  <si>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</si>
  <si>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</si>
  <si>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</si>
  <si>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</si>
  <si>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</si>
  <si>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</si>
  <si>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</si>
  <si>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</si>
  <si>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</si>
  <si>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</si>
  <si>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</si>
  <si>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</si>
  <si>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</si>
  <si>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</si>
  <si>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</si>
  <si>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</si>
  <si>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</si>
  <si>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</si>
  <si>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</si>
  <si>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</si>
  <si>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</si>
  <si>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</si>
  <si>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</si>
  <si>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</si>
  <si>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</si>
  <si>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</si>
  <si>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</si>
  <si>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</si>
  <si>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</si>
  <si>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</si>
  <si>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</si>
  <si>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</si>
  <si>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</si>
  <si>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</si>
  <si>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</si>
  <si>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</si>
  <si>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</si>
  <si>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</si>
  <si>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</si>
  <si>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</si>
  <si>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</si>
  <si>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</si>
  <si>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</si>
  <si>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</si>
  <si>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</si>
  <si>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</si>
  <si>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</si>
  <si>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</si>
  <si>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</si>
  <si>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</si>
  <si>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</si>
  <si>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</si>
  <si>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</si>
  <si>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</si>
  <si>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</si>
  <si>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</si>
  <si>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</si>
  <si>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</si>
  <si>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</si>
  <si>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</si>
  <si>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</si>
  <si>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</si>
  <si>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</si>
  <si>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</si>
  <si>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</si>
  <si>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</si>
  <si>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</si>
  <si>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</si>
  <si>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</si>
  <si>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</si>
  <si>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</si>
  <si>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</si>
  <si>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</si>
  <si>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</si>
  <si>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</si>
  <si>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</si>
  <si>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</si>
  <si>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</si>
  <si>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</si>
  <si>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</si>
  <si>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</si>
  <si>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</si>
  <si>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</si>
  <si>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</si>
  <si>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</si>
  <si>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</si>
  <si>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</si>
  <si>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</si>
  <si>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</si>
  <si>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</si>
  <si>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</si>
  <si>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</si>
  <si>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</si>
  <si>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</si>
  <si>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</si>
  <si>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</si>
  <si>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</si>
  <si>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</si>
  <si>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</si>
  <si>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</si>
  <si>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</si>
  <si>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</si>
  <si>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</si>
  <si>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</si>
  <si>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</si>
  <si>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</si>
  <si>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</si>
  <si>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</si>
  <si>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</si>
  <si>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</si>
  <si>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</si>
  <si>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</si>
  <si>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</si>
  <si>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</si>
  <si>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</si>
  <si>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</si>
  <si>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</si>
  <si>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</si>
  <si>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</si>
  <si>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</si>
  <si>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</si>
  <si>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</si>
  <si>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</si>
  <si>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</si>
  <si>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</si>
  <si>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</si>
  <si>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</si>
  <si>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</si>
  <si>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</si>
  <si>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</si>
  <si>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</si>
  <si>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</si>
  <si>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</si>
  <si>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</si>
  <si>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</si>
  <si>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</si>
  <si>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</si>
  <si>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</si>
  <si>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</si>
  <si>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</si>
  <si>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</si>
  <si>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</si>
  <si>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</si>
  <si>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</si>
  <si>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</si>
  <si>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</si>
  <si>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</si>
  <si>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</si>
  <si>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</si>
  <si>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</si>
  <si>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</si>
  <si>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</si>
  <si>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</si>
  <si>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</si>
  <si>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</si>
  <si>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</si>
  <si>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</si>
  <si>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</si>
  <si>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</si>
  <si>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</si>
  <si>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</si>
  <si>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</si>
  <si>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</si>
  <si>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</si>
  <si>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</si>
  <si>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</si>
  <si>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</si>
  <si>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</si>
  <si>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</si>
  <si>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</si>
  <si>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</si>
  <si>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</si>
  <si>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</si>
  <si>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</si>
  <si>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</si>
  <si>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</si>
  <si>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</si>
  <si>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</si>
  <si>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</si>
  <si>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</si>
  <si>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</si>
  <si>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</si>
  <si>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</si>
  <si>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</si>
  <si>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</si>
  <si>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</si>
  <si>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</si>
  <si>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</si>
  <si>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</si>
  <si>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</si>
  <si>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</si>
  <si>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</si>
  <si>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</si>
  <si>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</si>
  <si>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</si>
  <si>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</si>
  <si>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</si>
  <si>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</si>
  <si>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</si>
  <si>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</si>
  <si>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</si>
  <si>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</si>
  <si>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</si>
  <si>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</si>
  <si>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</si>
  <si>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</si>
  <si>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</si>
  <si>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</si>
  <si>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</si>
  <si>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</si>
  <si>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</si>
  <si>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</si>
  <si>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</si>
  <si>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</si>
  <si>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</si>
  <si>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</si>
  <si>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</si>
  <si>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</si>
  <si>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</si>
  <si>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</si>
  <si>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</si>
  <si>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</si>
  <si>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</si>
  <si>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</si>
  <si>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</si>
  <si>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</si>
  <si>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</si>
  <si>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</si>
  <si>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</si>
  <si>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</si>
  <si>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</si>
  <si>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</si>
  <si>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</si>
  <si>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</si>
  <si>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</si>
  <si>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</si>
  <si>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</si>
  <si>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</si>
  <si>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</si>
  <si>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</si>
  <si>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</si>
  <si>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</si>
  <si>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</si>
  <si>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</si>
  <si>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</si>
  <si>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</si>
  <si>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</si>
  <si>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</si>
  <si>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</si>
  <si>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</si>
  <si>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</si>
  <si>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</si>
  <si>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</si>
  <si>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</si>
  <si>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</si>
  <si>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</si>
  <si>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</si>
  <si>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</si>
  <si>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</si>
  <si>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</si>
  <si>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</si>
  <si>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</si>
  <si>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</si>
  <si>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</si>
  <si>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</si>
  <si>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</si>
  <si>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</si>
  <si>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</si>
  <si>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</si>
  <si>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</si>
  <si>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</si>
  <si>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</si>
  <si>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</si>
  <si>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</si>
  <si>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</si>
  <si>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</si>
  <si>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</si>
  <si>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</si>
  <si>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</si>
  <si>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</si>
  <si>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</si>
  <si>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</si>
  <si>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</si>
  <si>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</si>
  <si>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</si>
  <si>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</si>
  <si>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</si>
  <si>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</si>
  <si>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</si>
  <si>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</si>
  <si>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</si>
  <si>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</si>
  <si>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</si>
  <si>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</si>
  <si>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</si>
  <si>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</si>
  <si>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</si>
  <si>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</si>
  <si>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</si>
  <si>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</si>
  <si>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</si>
  <si>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</si>
  <si>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</si>
  <si>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</si>
  <si>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</si>
  <si>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</si>
  <si>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</si>
  <si>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</si>
  <si>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</si>
  <si>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</si>
  <si>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</si>
  <si>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</si>
  <si>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</si>
  <si>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</si>
  <si>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</si>
  <si>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</si>
  <si>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</si>
  <si>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</si>
  <si>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</si>
  <si>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</si>
  <si>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</si>
  <si>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</si>
  <si>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</si>
  <si>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</si>
  <si>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</si>
  <si>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</si>
  <si>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</si>
  <si>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</si>
  <si>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</si>
  <si>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</si>
  <si>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</si>
  <si>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</si>
  <si>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</si>
  <si>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</si>
  <si>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</si>
  <si>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</si>
  <si>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</si>
  <si>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</si>
  <si>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</si>
  <si>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</si>
  <si>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</si>
  <si>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</si>
  <si>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</si>
  <si>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</si>
  <si>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</si>
  <si>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</si>
  <si>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</si>
  <si>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</si>
  <si>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</si>
  <si>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</si>
  <si>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</si>
  <si>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</si>
  <si>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</si>
  <si>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</si>
  <si>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</si>
  <si>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</si>
  <si>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</si>
  <si>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</si>
  <si>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</si>
  <si>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</si>
  <si>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</si>
  <si>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</si>
  <si>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</si>
  <si>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</si>
  <si>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</si>
  <si>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</si>
  <si>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</si>
  <si>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</si>
  <si>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</si>
  <si>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</si>
  <si>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</si>
  <si>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</si>
  <si>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</si>
  <si>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</si>
  <si>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</si>
  <si>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</si>
  <si>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</si>
  <si>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</si>
  <si>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</si>
  <si>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</si>
  <si>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</si>
  <si>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</si>
  <si>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</si>
  <si>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</si>
  <si>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</si>
  <si>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</si>
  <si>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</si>
  <si>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</si>
  <si>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</si>
  <si>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</si>
  <si>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</si>
  <si>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</si>
  <si>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</si>
  <si>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</si>
  <si>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</si>
  <si>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</si>
  <si>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</si>
  <si>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</si>
  <si>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</si>
  <si>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</si>
  <si>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</si>
  <si>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</si>
  <si>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</si>
  <si>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</si>
  <si>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</si>
  <si>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</si>
  <si>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</si>
  <si>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</si>
  <si>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</si>
  <si>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</si>
  <si>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</si>
  <si>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</si>
  <si>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</si>
  <si>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</si>
  <si>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</si>
  <si>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</si>
  <si>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</si>
  <si>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</si>
  <si>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</si>
  <si>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</si>
  <si>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</si>
  <si>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</si>
  <si>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</si>
  <si>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</si>
  <si>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</si>
  <si>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</si>
  <si>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</si>
  <si>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</si>
  <si>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</si>
  <si>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</si>
  <si>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</si>
  <si>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</si>
  <si>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</si>
  <si>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</si>
  <si>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</si>
  <si>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</si>
  <si>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</si>
  <si>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</si>
  <si>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</si>
  <si>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</si>
  <si>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</si>
  <si>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</si>
  <si>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</si>
  <si>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</si>
  <si>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</si>
  <si>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</si>
  <si>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</si>
  <si>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</si>
  <si>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</si>
  <si>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</si>
  <si>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</si>
  <si>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</si>
  <si>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</si>
  <si>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</si>
  <si>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</si>
  <si>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</si>
  <si>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</si>
  <si>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</si>
  <si>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</si>
  <si>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</si>
  <si>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</si>
  <si>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</si>
  <si>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</si>
  <si>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</si>
  <si>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</si>
  <si>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</si>
  <si>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</si>
  <si>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</si>
  <si>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</si>
  <si>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</si>
  <si>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</si>
  <si>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</si>
  <si>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</si>
  <si>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</si>
  <si>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</si>
  <si>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</si>
  <si>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</si>
  <si>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</si>
  <si>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</si>
  <si>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</si>
  <si>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</si>
  <si>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</si>
  <si>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</si>
  <si>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</si>
  <si>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</si>
  <si>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</si>
  <si>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</si>
  <si>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</si>
  <si>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</si>
  <si>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</si>
  <si>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</si>
  <si>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</si>
  <si>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</si>
  <si>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</si>
  <si>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</si>
  <si>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</si>
  <si>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</si>
  <si>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</si>
  <si>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</si>
  <si>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</si>
  <si>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</si>
  <si>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</si>
  <si>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</si>
  <si>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</si>
  <si>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</si>
  <si>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</si>
  <si>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</si>
  <si>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</si>
  <si>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</si>
  <si>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</si>
  <si>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</si>
  <si>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</si>
  <si>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</si>
  <si>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</si>
  <si>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</si>
  <si>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</si>
  <si>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</si>
  <si>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</si>
  <si>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</si>
  <si>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</si>
  <si>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</si>
  <si>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</si>
  <si>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</si>
  <si>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</si>
  <si>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</si>
  <si>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</si>
  <si>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</si>
  <si>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</si>
  <si>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</si>
  <si>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</si>
  <si>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</si>
  <si>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</si>
  <si>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</si>
  <si>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</si>
  <si>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</si>
  <si>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</si>
  <si>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</si>
  <si>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</si>
  <si>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</si>
  <si>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</si>
  <si>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</si>
  <si>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</si>
  <si>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</si>
  <si>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</si>
  <si>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</si>
  <si>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</si>
  <si>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</si>
  <si>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</si>
  <si>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</si>
  <si>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</si>
  <si>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</si>
  <si>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</si>
  <si>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</si>
  <si>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</si>
  <si>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</si>
  <si>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</si>
  <si>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</si>
  <si>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</si>
  <si>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</si>
  <si>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</si>
  <si>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</si>
  <si>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</si>
  <si>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</si>
  <si>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</si>
  <si>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</si>
  <si>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</si>
  <si>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</si>
  <si>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</si>
  <si>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</si>
  <si>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</si>
  <si>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</si>
  <si>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</si>
  <si>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</si>
  <si>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</si>
  <si>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</si>
  <si>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</si>
  <si>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</si>
  <si>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</si>
  <si>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</si>
  <si>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</si>
  <si>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</si>
  <si>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</si>
  <si>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</si>
  <si>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</si>
  <si>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</si>
  <si>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</si>
  <si>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</si>
  <si>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</si>
  <si>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</si>
  <si>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</si>
  <si>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</si>
  <si>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</si>
  <si>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</si>
  <si>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</si>
  <si>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</si>
  <si>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</si>
  <si>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</si>
  <si>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</si>
  <si>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</si>
  <si>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</si>
  <si>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</si>
  <si>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</si>
  <si>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</si>
  <si>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</si>
  <si>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</si>
  <si>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</si>
  <si>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</si>
  <si>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</si>
  <si>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</si>
  <si>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</si>
  <si>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</si>
  <si>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</si>
  <si>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</si>
  <si>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</si>
  <si>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</si>
  <si>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</si>
  <si>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</si>
  <si>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</si>
  <si>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</si>
  <si>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</si>
  <si>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</si>
  <si>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</si>
  <si>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</si>
  <si>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</si>
  <si>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</si>
  <si>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</si>
  <si>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</si>
  <si>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</si>
  <si>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</si>
  <si>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</si>
  <si>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</si>
  <si>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</si>
  <si>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</si>
  <si>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</si>
  <si>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</si>
  <si>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</si>
  <si>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</si>
  <si>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</si>
  <si>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</si>
  <si>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</si>
  <si>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</si>
  <si>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</si>
  <si>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</si>
  <si>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</si>
  <si>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</si>
  <si>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</si>
  <si>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</si>
  <si>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</si>
  <si>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</si>
  <si>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</si>
  <si>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</si>
  <si>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</si>
  <si>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</si>
  <si>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</si>
  <si>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</si>
  <si>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</si>
  <si>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</si>
  <si>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</si>
  <si>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</si>
  <si>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</si>
  <si>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</si>
  <si>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</si>
  <si>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</si>
  <si>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</si>
  <si>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</si>
  <si>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</si>
  <si>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</si>
  <si>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</si>
  <si>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</si>
  <si>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</si>
  <si>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</si>
  <si>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</si>
  <si>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</si>
  <si>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</si>
  <si>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</si>
  <si>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</si>
  <si>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</si>
  <si>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</si>
  <si>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</si>
  <si>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</si>
  <si>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</si>
  <si>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</si>
  <si>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</si>
  <si>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</si>
  <si>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</si>
  <si>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</si>
  <si>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</si>
  <si>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</si>
  <si>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</si>
  <si>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</si>
  <si>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</si>
  <si>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</si>
  <si>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</si>
  <si>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</si>
  <si>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</si>
  <si>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</si>
  <si>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</si>
  <si>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</si>
  <si>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</si>
  <si>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</si>
  <si>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</si>
  <si>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</si>
  <si>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</si>
  <si>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</si>
  <si>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</si>
  <si>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</si>
  <si>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</si>
  <si>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</si>
  <si>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</si>
  <si>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</si>
  <si>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</si>
  <si>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</si>
  <si>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</si>
  <si>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</si>
  <si>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</si>
  <si>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</si>
  <si>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</si>
  <si>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</si>
  <si>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</si>
  <si>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</si>
  <si>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</si>
  <si>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</si>
  <si>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</si>
  <si>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</si>
  <si>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</si>
  <si>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</si>
  <si>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</si>
  <si>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</si>
  <si>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</si>
  <si>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</si>
  <si>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</si>
  <si>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</si>
  <si>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</si>
  <si>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</si>
  <si>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</si>
  <si>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</si>
  <si>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</si>
  <si>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</si>
  <si>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</si>
  <si>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</si>
  <si>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</si>
  <si>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</si>
  <si>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</si>
  <si>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</si>
  <si>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</si>
  <si>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</si>
  <si>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</si>
  <si>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</si>
  <si>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</si>
  <si>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</si>
  <si>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</si>
  <si>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</si>
  <si>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</si>
  <si>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</si>
  <si>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</si>
  <si>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</si>
  <si>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</si>
  <si>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</si>
  <si>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</si>
  <si>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</si>
  <si>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</si>
  <si>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</si>
  <si>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</si>
  <si>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</si>
  <si>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</si>
  <si>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</si>
  <si>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</si>
  <si>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</si>
  <si>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</si>
  <si>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</si>
  <si>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</si>
  <si>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</si>
  <si>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</si>
  <si>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</si>
  <si>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</si>
  <si>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</si>
  <si>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</si>
  <si>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</si>
  <si>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</si>
  <si>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</si>
  <si>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</si>
  <si>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</si>
  <si>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</si>
  <si>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</si>
  <si>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</si>
  <si>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</si>
  <si>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</si>
  <si>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</si>
  <si>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</si>
  <si>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</si>
  <si>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</si>
  <si>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</si>
  <si>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</si>
  <si>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</si>
  <si>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</si>
  <si>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</si>
  <si>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</si>
  <si>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</si>
  <si>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</si>
  <si>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</si>
  <si>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</si>
  <si>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</si>
  <si>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</si>
  <si>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</si>
  <si>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</si>
  <si>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</si>
  <si>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</si>
  <si>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</si>
  <si>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</si>
  <si>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</si>
  <si>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</si>
  <si>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</si>
  <si>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</si>
  <si>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</si>
  <si>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</si>
  <si>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</si>
  <si>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</si>
  <si>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</si>
  <si>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</si>
  <si>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</si>
  <si>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</si>
  <si>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</si>
  <si>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</si>
  <si>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</si>
  <si>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</si>
  <si>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</si>
  <si>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</si>
  <si>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</si>
  <si>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</si>
  <si>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</si>
  <si>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</si>
  <si>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</si>
  <si>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</si>
  <si>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</si>
  <si>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</si>
  <si>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</si>
  <si>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</si>
  <si>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</si>
  <si>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</si>
  <si>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</si>
  <si>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</si>
  <si>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</si>
  <si>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</si>
  <si>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</si>
  <si>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</si>
  <si>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</si>
  <si>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</si>
  <si>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</si>
  <si>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</si>
  <si>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</si>
  <si>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</si>
  <si>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</si>
  <si>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</si>
  <si>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</si>
  <si>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</si>
  <si>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</si>
  <si>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</si>
  <si>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</si>
  <si>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</si>
  <si>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</si>
  <si>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</si>
  <si>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</si>
  <si>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</si>
  <si>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</si>
  <si>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</si>
  <si>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</si>
  <si>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</si>
  <si>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</si>
  <si>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</si>
  <si>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</si>
  <si>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</si>
  <si>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</si>
  <si>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</si>
  <si>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</si>
  <si>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</si>
  <si>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</si>
  <si>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</si>
  <si>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</si>
  <si>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</si>
  <si>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</si>
  <si>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</si>
  <si>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</si>
  <si>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</si>
  <si>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</si>
  <si>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</si>
  <si>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</si>
  <si>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</si>
  <si>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</si>
  <si>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</si>
  <si>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</si>
  <si>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</si>
  <si>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</si>
  <si>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</si>
  <si>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</si>
  <si>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</si>
  <si>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</si>
  <si>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</si>
  <si>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</si>
  <si>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</si>
  <si>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</si>
  <si>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</si>
  <si>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</si>
  <si>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</si>
  <si>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</si>
  <si>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</si>
  <si>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</si>
  <si>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</si>
  <si>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</si>
  <si>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</si>
  <si>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</si>
  <si>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</si>
  <si>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</si>
  <si>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</si>
  <si>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</si>
  <si>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</si>
  <si>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</si>
  <si>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</si>
  <si>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</si>
  <si>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</si>
  <si>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</si>
  <si>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</si>
  <si>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</si>
  <si>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</si>
  <si>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</si>
  <si>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</si>
  <si>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</si>
  <si>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</si>
  <si>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</si>
  <si>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</si>
  <si>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</si>
  <si>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</si>
  <si>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</si>
  <si>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</si>
  <si>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</si>
  <si>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</si>
  <si>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</si>
  <si>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</si>
  <si>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</si>
  <si>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</si>
  <si>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</si>
  <si>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</si>
  <si>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</si>
  <si>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</si>
  <si>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</si>
  <si>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</si>
  <si>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</si>
  <si>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</si>
  <si>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</si>
  <si>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</si>
  <si>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</si>
  <si>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</si>
  <si>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</si>
  <si>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</si>
  <si>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</si>
  <si>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</si>
  <si>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</si>
  <si>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</si>
  <si>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</si>
  <si>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</si>
  <si>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</si>
  <si>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</si>
  <si>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</si>
  <si>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</si>
  <si>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</si>
  <si>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</si>
  <si>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</si>
  <si>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</si>
  <si>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</si>
  <si>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</si>
  <si>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</si>
  <si>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</si>
  <si>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</si>
  <si>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</si>
  <si>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</si>
  <si>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</si>
  <si>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</si>
  <si>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</si>
  <si>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</si>
  <si>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</si>
  <si>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</si>
  <si>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</si>
  <si>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</si>
  <si>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</si>
  <si>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</si>
  <si>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</si>
  <si>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</si>
  <si>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</si>
  <si>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</si>
  <si>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</si>
  <si>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</si>
  <si>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</si>
  <si>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</si>
  <si>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</si>
  <si>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</si>
  <si>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</si>
  <si>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</si>
  <si>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</si>
  <si>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</si>
  <si>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</si>
  <si>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</si>
  <si>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</si>
  <si>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</si>
  <si>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</si>
  <si>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</si>
  <si>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</si>
  <si>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</si>
  <si>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</si>
  <si>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</si>
  <si>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</si>
  <si>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</si>
  <si>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</si>
  <si>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</si>
  <si>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</si>
  <si>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</si>
  <si>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</si>
  <si>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</si>
  <si>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</si>
  <si>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</si>
  <si>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</si>
  <si>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</si>
  <si>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</si>
  <si>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</si>
  <si>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</si>
  <si>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</si>
  <si>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</si>
  <si>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</si>
  <si>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</si>
  <si>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</si>
  <si>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</si>
  <si>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</si>
  <si>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</si>
  <si>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</si>
  <si>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</si>
  <si>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</si>
  <si>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</si>
  <si>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</si>
  <si>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</si>
  <si>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</si>
  <si>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</si>
  <si>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</si>
  <si>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</si>
  <si>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</si>
  <si>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</si>
  <si>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</si>
  <si>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</si>
  <si>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</si>
  <si>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</si>
  <si>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</si>
  <si>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</si>
  <si>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</si>
  <si>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</si>
  <si>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</si>
  <si>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</si>
  <si>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</si>
  <si>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</si>
  <si>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</si>
  <si>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</si>
  <si>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</si>
  <si>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</si>
  <si>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</si>
  <si>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</si>
  <si>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</si>
  <si>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</si>
  <si>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</si>
  <si>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</si>
  <si>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</si>
  <si>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</si>
  <si>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</si>
  <si>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</si>
  <si>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</si>
  <si>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</si>
  <si>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</si>
  <si>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</si>
  <si>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</si>
  <si>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</si>
  <si>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</si>
  <si>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</si>
  <si>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</si>
  <si>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</si>
  <si>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</si>
  <si>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</si>
  <si>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</si>
  <si>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</si>
  <si>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</si>
  <si>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</si>
  <si>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</si>
  <si>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</si>
  <si>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</si>
  <si>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</si>
  <si>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</si>
  <si>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</si>
  <si>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</si>
  <si>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</si>
  <si>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</si>
  <si>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</si>
  <si>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</si>
  <si>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</si>
  <si>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</si>
  <si>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</si>
  <si>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</si>
  <si>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</si>
  <si>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</si>
  <si>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</si>
  <si>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</si>
  <si>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</si>
  <si>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</si>
  <si>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</si>
  <si>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</si>
  <si>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</si>
  <si>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</si>
  <si>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</si>
  <si>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</si>
  <si>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</si>
  <si>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</si>
  <si>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</si>
  <si>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</si>
  <si>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</si>
  <si>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</si>
  <si>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</si>
  <si>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</si>
  <si>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</si>
  <si>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</si>
  <si>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</si>
  <si>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</si>
  <si>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</si>
  <si>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</si>
  <si>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</si>
  <si>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</si>
  <si>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</si>
  <si>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</si>
  <si>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</si>
  <si>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</si>
  <si>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</si>
  <si>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</si>
  <si>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</si>
  <si>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</si>
  <si>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</si>
  <si>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</si>
  <si>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</si>
  <si>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</si>
  <si>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</si>
  <si>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</si>
  <si>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</si>
  <si>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</si>
  <si>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</si>
  <si>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</si>
  <si>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</si>
  <si>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</si>
  <si>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</si>
  <si>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</si>
  <si>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</si>
  <si>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</si>
  <si>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</si>
  <si>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</si>
  <si>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</si>
  <si>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</si>
  <si>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</si>
  <si>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</si>
  <si>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</si>
  <si>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</si>
  <si>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</si>
  <si>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</si>
  <si>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</si>
  <si>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</si>
  <si>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</si>
  <si>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</si>
  <si>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</si>
  <si>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</si>
  <si>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</si>
  <si>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</si>
  <si>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</si>
  <si>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</si>
  <si>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</si>
  <si>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</si>
  <si>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</si>
  <si>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</si>
  <si>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</si>
  <si>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</si>
  <si>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</si>
  <si>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</si>
  <si>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</si>
  <si>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</si>
  <si>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</si>
  <si>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</si>
  <si>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</si>
  <si>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</si>
  <si>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</si>
  <si>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</si>
  <si>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</si>
  <si>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</si>
  <si>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</si>
  <si>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</si>
  <si>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</si>
  <si>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</si>
  <si>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</si>
  <si>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</si>
  <si>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</si>
  <si>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</si>
  <si>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</si>
  <si>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</si>
  <si>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</si>
  <si>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</si>
  <si>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</si>
  <si>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</si>
  <si>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</si>
  <si>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</si>
  <si>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</si>
  <si>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</si>
  <si>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</si>
  <si>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</si>
  <si>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</si>
  <si>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</si>
  <si>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</si>
  <si>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</si>
  <si>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</si>
  <si>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</si>
  <si>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</si>
  <si>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</si>
  <si>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</si>
  <si>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</si>
  <si>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</si>
  <si>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</si>
  <si>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</si>
  <si>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</si>
  <si>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</si>
  <si>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</si>
  <si>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</si>
  <si>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</si>
  <si>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</si>
  <si>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</si>
  <si>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</si>
  <si>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</si>
  <si>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</si>
  <si>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</si>
  <si>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</si>
  <si>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</si>
  <si>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</si>
  <si>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</si>
  <si>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</si>
  <si>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</si>
  <si>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</si>
  <si>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</si>
  <si>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</si>
  <si>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</si>
  <si>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</si>
  <si>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</si>
  <si>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</si>
  <si>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</si>
  <si>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</si>
  <si>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</si>
  <si>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</si>
  <si>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</si>
  <si>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</si>
  <si>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</si>
  <si>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</si>
  <si>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</si>
  <si>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</si>
  <si>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</si>
  <si>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</si>
  <si>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</si>
  <si>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</si>
  <si>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</si>
  <si>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</si>
  <si>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</si>
  <si>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</si>
  <si>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</si>
  <si>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</si>
  <si>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</si>
  <si>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</si>
  <si>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</si>
  <si>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</si>
  <si>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</si>
  <si>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</si>
  <si>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</si>
  <si>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</si>
  <si>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</si>
  <si>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</si>
  <si>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</si>
  <si>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</si>
  <si>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</si>
  <si>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</si>
  <si>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</si>
  <si>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</si>
  <si>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</si>
  <si>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</si>
  <si>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</si>
  <si>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</si>
  <si>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</si>
  <si>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</si>
  <si>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</si>
  <si>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</si>
  <si>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</si>
  <si>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</si>
  <si>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</si>
  <si>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</si>
  <si>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</si>
  <si>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</si>
  <si>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</si>
  <si>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</si>
  <si>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</si>
  <si>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</si>
  <si>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</si>
  <si>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</si>
  <si>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</si>
  <si>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</si>
  <si>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</si>
  <si>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</si>
  <si>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</si>
  <si>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</si>
  <si>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</si>
  <si>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</si>
  <si>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</si>
  <si>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</si>
  <si>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</si>
  <si>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</si>
  <si>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</si>
  <si>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</si>
  <si>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</si>
  <si>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</si>
  <si>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</si>
  <si>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</si>
  <si>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</si>
  <si>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</si>
  <si>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</si>
  <si>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</si>
  <si>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</si>
  <si>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</si>
  <si>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</si>
  <si>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</si>
  <si>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</si>
  <si>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</si>
  <si>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</si>
  <si>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</si>
  <si>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</si>
  <si>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</si>
  <si>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</si>
  <si>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</si>
  <si>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</si>
  <si>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</si>
  <si>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</si>
  <si>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</si>
  <si>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</si>
  <si>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</si>
  <si>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</si>
  <si>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</si>
  <si>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</si>
  <si>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</si>
  <si>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</si>
  <si>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</si>
  <si>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</si>
  <si>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</si>
  <si>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</si>
  <si>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</si>
  <si>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</si>
  <si>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</si>
  <si>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</si>
  <si>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</si>
  <si>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</si>
  <si>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</si>
  <si>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</si>
  <si>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</si>
  <si>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</si>
  <si>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</si>
  <si>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</si>
  <si>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</si>
  <si>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</si>
  <si>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</si>
  <si>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</si>
  <si>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</si>
  <si>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</si>
  <si>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</si>
  <si>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</si>
  <si>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</si>
  <si>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</si>
  <si>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</si>
  <si>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</si>
  <si>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</si>
  <si>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</si>
  <si>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</si>
  <si>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</si>
  <si>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</si>
  <si>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</si>
  <si>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</si>
  <si>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</si>
  <si>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</si>
  <si>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</si>
  <si>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</si>
  <si>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</si>
  <si>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</si>
  <si>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</si>
  <si>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</si>
  <si>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</si>
  <si>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</si>
  <si>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</si>
  <si>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</si>
  <si>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</si>
  <si>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</si>
  <si>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</si>
  <si>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</si>
  <si>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</si>
  <si>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</si>
  <si>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</si>
  <si>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</si>
  <si>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</si>
  <si>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</si>
  <si>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</si>
  <si>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</si>
  <si>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</si>
  <si>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</si>
  <si>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</si>
  <si>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</si>
  <si>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</si>
  <si>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</si>
  <si>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</si>
  <si>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</si>
  <si>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</si>
  <si>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</si>
  <si>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</si>
  <si>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</si>
  <si>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</si>
  <si>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</si>
  <si>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</si>
  <si>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</si>
  <si>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</si>
  <si>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</si>
  <si>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</si>
  <si>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</si>
  <si>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</si>
  <si>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</si>
  <si>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</si>
  <si>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</si>
  <si>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</si>
  <si>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</si>
  <si>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</si>
  <si>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</si>
  <si>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</si>
  <si>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</si>
  <si>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</si>
  <si>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</si>
  <si>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</si>
  <si>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</si>
  <si>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</si>
  <si>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</si>
  <si>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</si>
  <si>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</si>
  <si>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</si>
  <si>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</si>
  <si>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</si>
  <si>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</si>
  <si>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</si>
  <si>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</si>
  <si>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</si>
  <si>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</si>
  <si>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</si>
  <si>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</si>
  <si>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</si>
  <si>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</si>
  <si>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</si>
  <si>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</si>
  <si>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</si>
  <si>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</si>
  <si>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</si>
  <si>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</si>
  <si>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</si>
  <si>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</si>
  <si>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</si>
  <si>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</si>
  <si>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</si>
  <si>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</si>
  <si>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</si>
  <si>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</si>
  <si>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</si>
  <si>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</si>
  <si>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</si>
  <si>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</si>
  <si>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</si>
  <si>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</si>
  <si>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</si>
  <si>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</si>
  <si>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</si>
  <si>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</si>
  <si>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</si>
  <si>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</si>
  <si>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</si>
  <si>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</si>
  <si>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</si>
  <si>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</si>
  <si>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</si>
  <si>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</si>
  <si>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</si>
  <si>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</si>
  <si>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</si>
  <si>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</si>
  <si>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</si>
  <si>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</si>
  <si>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</si>
  <si>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</si>
  <si>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</si>
  <si>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</si>
  <si>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</si>
  <si>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</si>
  <si>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</si>
  <si>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</si>
  <si>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</si>
  <si>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</si>
  <si>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</si>
  <si>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</si>
  <si>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</si>
  <si>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</si>
  <si>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</si>
  <si>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</si>
  <si>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</si>
  <si>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</si>
  <si>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</si>
  <si>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</si>
  <si>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</si>
  <si>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</si>
  <si>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</si>
  <si>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</si>
  <si>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</si>
  <si>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</si>
  <si>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</si>
  <si>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</si>
  <si>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</si>
  <si>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</si>
  <si>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</si>
  <si>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</si>
  <si>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</si>
  <si>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</si>
  <si>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</si>
  <si>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</si>
  <si>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</si>
  <si>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</si>
  <si>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</si>
  <si>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</si>
  <si>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</si>
  <si>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</si>
  <si>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</si>
  <si>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</si>
  <si>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</si>
  <si>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</si>
  <si>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</si>
  <si>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</si>
  <si>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</si>
  <si>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</si>
  <si>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</si>
  <si>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</si>
  <si>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</si>
  <si>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</si>
  <si>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</si>
  <si>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</si>
  <si>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</si>
  <si>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</si>
  <si>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</si>
  <si>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</si>
  <si>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</si>
  <si>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</si>
  <si>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</si>
  <si>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</si>
  <si>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</si>
  <si>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</si>
  <si>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</si>
  <si>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</si>
  <si>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</si>
  <si>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</si>
  <si>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</si>
  <si>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</si>
  <si>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</si>
  <si>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</si>
  <si>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</si>
  <si>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</si>
  <si>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</si>
  <si>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</si>
  <si>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</si>
  <si>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</si>
  <si>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</si>
  <si>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</si>
  <si>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</si>
  <si>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</si>
  <si>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</si>
  <si>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</si>
  <si>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</si>
  <si>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</si>
  <si>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</si>
  <si>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</si>
  <si>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</si>
  <si>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</si>
  <si>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</si>
  <si>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</si>
  <si>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</si>
  <si>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</si>
  <si>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</si>
  <si>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</si>
  <si>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</si>
  <si>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</si>
  <si>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</si>
  <si>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</si>
  <si>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</si>
  <si>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</si>
  <si>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</si>
  <si>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</si>
  <si>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</si>
  <si>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</si>
  <si>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</si>
  <si>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</si>
  <si>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</si>
  <si>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</si>
  <si>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</si>
  <si>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</si>
  <si>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</si>
  <si>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</si>
  <si>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</si>
  <si>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</si>
  <si>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</si>
  <si>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</si>
  <si>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</si>
  <si>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</si>
  <si>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</si>
  <si>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</si>
  <si>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</si>
  <si>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</si>
  <si>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</si>
  <si>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</si>
  <si>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</si>
  <si>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</si>
  <si>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</si>
  <si>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</si>
  <si>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</si>
  <si>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</si>
  <si>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</si>
  <si>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</si>
  <si>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</si>
  <si>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</si>
  <si>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</si>
  <si>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</si>
  <si>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</si>
  <si>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</si>
  <si>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</si>
  <si>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</si>
  <si>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</si>
  <si>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</si>
  <si>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</si>
  <si>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</si>
  <si>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</si>
  <si>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</si>
  <si>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</si>
  <si>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</si>
  <si>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</si>
  <si>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</si>
  <si>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</si>
  <si>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</si>
  <si>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</si>
  <si>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</si>
  <si>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</si>
  <si>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</si>
  <si>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</si>
  <si>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</si>
  <si>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</si>
  <si>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</si>
  <si>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</si>
  <si>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</si>
  <si>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</si>
  <si>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</si>
  <si>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</si>
  <si>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</si>
  <si>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</si>
  <si>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</si>
  <si>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</si>
  <si>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</si>
  <si>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</si>
  <si>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</si>
  <si>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</si>
  <si>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</si>
  <si>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</si>
  <si>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</si>
  <si>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</si>
  <si>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</si>
  <si>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</si>
  <si>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</si>
  <si>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</si>
  <si>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</si>
  <si>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</si>
  <si>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</si>
  <si>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</si>
  <si>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</si>
  <si>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</si>
  <si>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</si>
  <si>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</si>
  <si>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</si>
  <si>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</si>
  <si>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</si>
  <si>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</si>
  <si>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</si>
  <si>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</si>
  <si>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</si>
  <si>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</si>
  <si>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</si>
  <si>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</si>
  <si>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</si>
  <si>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</si>
  <si>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</si>
  <si>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</si>
  <si>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</si>
  <si>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</si>
  <si>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</si>
  <si>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</si>
  <si>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</si>
  <si>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</si>
  <si>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</si>
  <si>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</si>
  <si>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</si>
  <si>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</si>
  <si>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</si>
  <si>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</si>
  <si>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</si>
  <si>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</si>
  <si>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</si>
  <si>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</si>
  <si>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</si>
  <si>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</si>
  <si>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</si>
  <si>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</si>
  <si>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</si>
  <si>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</si>
  <si>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</si>
  <si>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</si>
  <si>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</si>
  <si>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</si>
  <si>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</si>
  <si>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</si>
  <si>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</si>
  <si>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</si>
  <si>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</si>
  <si>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</si>
  <si>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</si>
  <si>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</si>
  <si>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</si>
  <si>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</si>
  <si>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</si>
  <si>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</si>
  <si>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</si>
  <si>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</si>
  <si>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</si>
  <si>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</si>
  <si>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</si>
  <si>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</si>
  <si>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</si>
  <si>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</si>
  <si>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</si>
  <si>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</si>
  <si>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</si>
  <si>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</si>
  <si>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</si>
  <si>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</si>
  <si>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</si>
  <si>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</si>
  <si>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</si>
  <si>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</si>
  <si>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</si>
  <si>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</si>
  <si>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</si>
  <si>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</si>
  <si>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</si>
  <si>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</si>
  <si>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</si>
  <si>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</si>
  <si>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</si>
  <si>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</si>
  <si>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</si>
  <si>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</si>
  <si>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</si>
  <si>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</si>
  <si>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</si>
  <si>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</si>
  <si>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</si>
  <si>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</si>
  <si>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</si>
  <si>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</si>
  <si>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</si>
  <si>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</si>
  <si>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</si>
  <si>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</si>
  <si>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</si>
  <si>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</si>
  <si>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</si>
  <si>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</si>
  <si>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</si>
  <si>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</si>
  <si>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</si>
  <si>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</si>
  <si>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</si>
  <si>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</si>
  <si>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</si>
  <si>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</si>
  <si>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</si>
  <si>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</si>
  <si>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</si>
  <si>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</si>
  <si>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</si>
  <si>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</si>
  <si>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</si>
  <si>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</si>
  <si>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</si>
  <si>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</si>
  <si>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</si>
  <si>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</si>
  <si>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</si>
  <si>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</si>
  <si>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</si>
  <si>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</si>
  <si>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</si>
  <si>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</si>
  <si>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</si>
  <si>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</si>
  <si>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</si>
  <si>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</si>
  <si>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</si>
  <si>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</si>
  <si>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</si>
  <si>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</si>
  <si>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</si>
  <si>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</si>
  <si>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</si>
  <si>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</si>
  <si>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</si>
  <si>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</si>
  <si>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</si>
  <si>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</si>
  <si>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</si>
  <si>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</si>
  <si>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</si>
  <si>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</si>
  <si>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</si>
  <si>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</si>
  <si>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</si>
  <si>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</si>
  <si>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</si>
  <si>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</si>
  <si>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</si>
  <si>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</si>
  <si>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</si>
  <si>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</si>
  <si>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</si>
  <si>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</si>
  <si>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</si>
  <si>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</si>
  <si>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</si>
  <si>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</si>
  <si>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</si>
  <si>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</si>
  <si>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</si>
  <si>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</si>
  <si>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</si>
  <si>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</si>
  <si>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</si>
  <si>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</si>
  <si>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</si>
  <si>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</si>
  <si>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</si>
  <si>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</si>
  <si>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</si>
  <si>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</si>
  <si>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</si>
  <si>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</si>
  <si>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</si>
  <si>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</si>
  <si>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</si>
  <si>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</si>
  <si>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</si>
  <si>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</si>
  <si>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</si>
  <si>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</si>
  <si>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</si>
  <si>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</si>
  <si>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</si>
  <si>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</si>
  <si>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</si>
  <si>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</si>
  <si>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</si>
  <si>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</si>
  <si>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</si>
  <si>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</si>
  <si>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</si>
  <si>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</si>
  <si>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</si>
  <si>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</si>
  <si>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</si>
  <si>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</si>
  <si>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</si>
  <si>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</si>
  <si>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</si>
  <si>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</si>
  <si>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</si>
  <si>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</si>
  <si>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</si>
  <si>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</si>
  <si>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</si>
  <si>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</si>
  <si>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</si>
  <si>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</si>
  <si>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</si>
  <si>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</si>
  <si>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</si>
  <si>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</si>
  <si>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</si>
  <si>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</si>
  <si>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</si>
  <si>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</si>
  <si>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</si>
  <si>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</si>
  <si>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</si>
  <si>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</si>
  <si>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</si>
  <si>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</si>
  <si>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</si>
  <si>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</si>
  <si>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</si>
  <si>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</si>
  <si>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</si>
  <si>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</si>
  <si>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</si>
  <si>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</si>
  <si>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</si>
  <si>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</si>
  <si>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</si>
  <si>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</si>
  <si>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</si>
  <si>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</si>
  <si>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</si>
  <si>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</si>
  <si>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</si>
  <si>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</si>
  <si>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</si>
  <si>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</si>
  <si>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</si>
  <si>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</si>
  <si>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</si>
  <si>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</si>
  <si>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</si>
  <si>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</si>
  <si>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</si>
  <si>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</si>
  <si>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</si>
  <si>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</si>
  <si>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</si>
  <si>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</si>
  <si>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</si>
  <si>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</si>
  <si>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</si>
  <si>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</si>
  <si>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</si>
  <si>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</si>
  <si>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</si>
  <si>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</si>
  <si>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</si>
  <si>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</si>
  <si>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</si>
  <si>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</si>
  <si>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</si>
  <si>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</si>
  <si>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</si>
  <si>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</si>
  <si>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</si>
  <si>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</si>
  <si>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</si>
  <si>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</si>
  <si>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</si>
  <si>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</si>
  <si>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</si>
  <si>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</si>
  <si>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</si>
  <si>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</si>
  <si>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</si>
  <si>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</si>
  <si>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</si>
  <si>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</si>
  <si>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</si>
  <si>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</si>
  <si>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</si>
  <si>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</si>
  <si>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</si>
  <si>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</si>
  <si>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</si>
  <si>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</si>
  <si>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</si>
  <si>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</si>
  <si>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</si>
  <si>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</si>
  <si>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</si>
  <si>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</si>
  <si>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</si>
  <si>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</si>
  <si>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</si>
  <si>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</si>
  <si>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</si>
  <si>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</si>
  <si>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</si>
  <si>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</si>
  <si>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</si>
  <si>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</si>
  <si>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</si>
  <si>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</si>
  <si>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</si>
  <si>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</si>
  <si>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</si>
  <si>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</si>
  <si>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</si>
  <si>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</si>
  <si>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</si>
  <si>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</si>
  <si>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</si>
  <si>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</si>
  <si>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</si>
  <si>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</si>
  <si>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</si>
  <si>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</si>
  <si>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</si>
  <si>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</si>
  <si>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</si>
  <si>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</si>
  <si>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</si>
  <si>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</si>
  <si>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</si>
  <si>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</si>
  <si>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</si>
  <si>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</si>
  <si>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</si>
  <si>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</si>
  <si>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</si>
  <si>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</si>
  <si>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</si>
  <si>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</si>
  <si>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</si>
  <si>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</si>
  <si>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</si>
  <si>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</si>
  <si>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</si>
  <si>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</si>
  <si>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</si>
  <si>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</si>
  <si>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</si>
  <si>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</si>
  <si>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</si>
  <si>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</si>
  <si>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</si>
  <si>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</si>
  <si>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</si>
  <si>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</si>
  <si>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</si>
  <si>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</si>
  <si>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</si>
  <si>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</si>
  <si>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</si>
  <si>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</si>
  <si>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</si>
  <si>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</si>
  <si>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</si>
  <si>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</si>
  <si>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</si>
  <si>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</si>
  <si>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</si>
  <si>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</si>
  <si>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</si>
  <si>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</si>
  <si>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</si>
  <si>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</si>
  <si>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</si>
  <si>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</si>
  <si>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</si>
  <si>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</si>
  <si>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</si>
  <si>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</si>
  <si>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</si>
  <si>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</si>
  <si>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</si>
  <si>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</si>
  <si>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</si>
  <si>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</si>
  <si>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</si>
  <si>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</si>
  <si>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</si>
  <si>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</si>
  <si>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</si>
  <si>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</si>
  <si>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</si>
  <si>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</si>
  <si>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</si>
  <si>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</si>
  <si>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</si>
  <si>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</si>
  <si>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</si>
  <si>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</si>
  <si>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</si>
  <si>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</si>
  <si>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</si>
  <si>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</si>
  <si>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</si>
  <si>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</si>
  <si>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</si>
  <si>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</si>
  <si>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</si>
  <si>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</si>
  <si>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</si>
  <si>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</si>
  <si>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</si>
  <si>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</si>
  <si>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</si>
  <si>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</si>
  <si>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</si>
  <si>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</si>
  <si>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</si>
  <si>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</si>
  <si>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</si>
  <si>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</si>
  <si>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</si>
  <si>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</si>
  <si>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</si>
  <si>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</si>
  <si>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</si>
  <si>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</si>
  <si>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</si>
  <si>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</si>
  <si>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</si>
  <si>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</si>
  <si>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</si>
  <si>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</si>
  <si>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</si>
  <si>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</si>
  <si>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</si>
  <si>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</si>
  <si>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</si>
  <si>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</si>
  <si>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</si>
  <si>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</si>
  <si>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</si>
  <si>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</si>
  <si>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</si>
  <si>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</si>
  <si>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</si>
  <si>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</si>
  <si>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</si>
  <si>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</si>
  <si>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</si>
  <si>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</si>
  <si>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</si>
  <si>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</si>
  <si>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</si>
  <si>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</si>
  <si>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</si>
  <si>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</si>
  <si>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</si>
  <si>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</si>
  <si>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</si>
  <si>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</si>
  <si>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</si>
  <si>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</si>
  <si>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</si>
  <si>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</si>
  <si>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</si>
  <si>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</si>
  <si>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</si>
  <si>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</si>
  <si>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</si>
  <si>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</si>
  <si>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</si>
  <si>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</si>
  <si>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</si>
  <si>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</si>
  <si>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</si>
  <si>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</si>
  <si>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</si>
  <si>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</si>
  <si>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</si>
  <si>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</si>
  <si>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</si>
  <si>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</si>
  <si>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</si>
  <si>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</si>
  <si>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</si>
  <si>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</si>
  <si>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</si>
  <si>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</si>
  <si>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</si>
  <si>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</si>
  <si>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</si>
  <si>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</si>
  <si>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</si>
  <si>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</si>
  <si>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</si>
  <si>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</si>
  <si>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</si>
  <si>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</si>
  <si>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</si>
  <si>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</si>
  <si>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</si>
  <si>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</si>
  <si>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</si>
  <si>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</si>
  <si>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</si>
  <si>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</si>
  <si>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</si>
  <si>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</si>
  <si>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</si>
  <si>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</si>
  <si>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</si>
  <si>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</si>
  <si>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</si>
  <si>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</si>
  <si>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</si>
  <si>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</si>
  <si>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</si>
  <si>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</si>
  <si>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</si>
  <si>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</si>
  <si>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</si>
  <si>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</si>
  <si>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</si>
  <si>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</si>
  <si>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</si>
  <si>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</si>
  <si>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</si>
  <si>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</si>
  <si>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</si>
  <si>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</si>
  <si>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</si>
  <si>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</si>
  <si>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</si>
  <si>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</si>
  <si>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</si>
  <si>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</si>
  <si>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</si>
  <si>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</si>
  <si>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</si>
  <si>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</si>
  <si>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</si>
  <si>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</si>
  <si>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</si>
  <si>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</si>
  <si>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</si>
  <si>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</si>
  <si>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</si>
  <si>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</si>
  <si>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</si>
  <si>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</si>
  <si>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</si>
  <si>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</si>
  <si>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</si>
  <si>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</si>
  <si>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</si>
  <si>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</si>
  <si>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</si>
  <si>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</si>
  <si>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</si>
  <si>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</si>
  <si>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</si>
  <si>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</si>
  <si>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</si>
  <si>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</si>
  <si>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</si>
  <si>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</si>
  <si>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</si>
  <si>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</si>
  <si>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</si>
  <si>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</si>
  <si>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</si>
  <si>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</si>
  <si>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</si>
  <si>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</si>
  <si>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</si>
  <si>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</si>
  <si>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</si>
  <si>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</si>
  <si>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</si>
  <si>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</si>
  <si>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</si>
  <si>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</si>
  <si>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</si>
  <si>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</si>
  <si>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</si>
  <si>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</si>
  <si>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</si>
  <si>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</si>
  <si>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</si>
  <si>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</si>
  <si>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</si>
  <si>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</si>
  <si>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</si>
  <si>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</si>
  <si>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</si>
  <si>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</si>
  <si>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</si>
  <si>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</si>
  <si>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</si>
  <si>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</si>
  <si>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</si>
  <si>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</si>
  <si>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</si>
  <si>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</si>
  <si>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</si>
  <si>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</si>
  <si>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</si>
  <si>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</si>
  <si>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</si>
  <si>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</si>
  <si>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</si>
  <si>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</si>
  <si>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</si>
  <si>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</si>
  <si>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</si>
  <si>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</si>
  <si>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</si>
  <si>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</si>
  <si>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</si>
  <si>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</si>
  <si>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</si>
  <si>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</si>
  <si>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</si>
  <si>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</si>
  <si>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</si>
  <si>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</si>
  <si>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</si>
  <si>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</si>
  <si>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</si>
  <si>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</si>
  <si>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</si>
  <si>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</si>
  <si>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</si>
  <si>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</si>
  <si>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</si>
  <si>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</si>
  <si>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</si>
  <si>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</si>
  <si>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</si>
  <si>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</si>
  <si>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</si>
  <si>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</si>
  <si>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</si>
  <si>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</si>
  <si>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</si>
  <si>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</si>
  <si>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</si>
  <si>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</si>
  <si>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</si>
  <si>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</si>
  <si>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</si>
  <si>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</si>
  <si>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</si>
  <si>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</si>
  <si>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</si>
  <si>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</si>
  <si>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</si>
  <si>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</si>
  <si>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</si>
  <si>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</si>
  <si>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</si>
  <si>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</si>
  <si>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</si>
  <si>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</si>
  <si>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</si>
  <si>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</si>
  <si>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</si>
  <si>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</si>
  <si>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</si>
  <si>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</si>
  <si>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</si>
  <si>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</si>
  <si>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</si>
  <si>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</si>
  <si>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</si>
  <si>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</si>
  <si>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</si>
  <si>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</si>
  <si>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</si>
  <si>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</si>
  <si>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</si>
  <si>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</si>
  <si>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</si>
  <si>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</si>
  <si>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</si>
  <si>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</si>
  <si>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</si>
  <si>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</si>
  <si>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</si>
  <si>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</si>
  <si>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</si>
  <si>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</si>
  <si>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</si>
  <si>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</si>
  <si>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</si>
  <si>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</si>
  <si>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</si>
  <si>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</si>
  <si>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</si>
  <si>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</si>
  <si>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</si>
  <si>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</si>
  <si>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</si>
  <si>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</si>
  <si>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</si>
  <si>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</si>
  <si>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</si>
  <si>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</si>
  <si>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</si>
  <si>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</si>
  <si>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</si>
  <si>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</si>
  <si>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</si>
  <si>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</si>
  <si>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</si>
  <si>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</si>
  <si>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</si>
  <si>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</si>
  <si>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</si>
  <si>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</si>
  <si>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</si>
  <si>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</si>
  <si>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</si>
  <si>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</si>
  <si>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</si>
  <si>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</si>
  <si>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</si>
  <si>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</si>
  <si>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</si>
  <si>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</si>
  <si>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</si>
  <si>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</si>
  <si>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</si>
  <si>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</si>
  <si>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</si>
  <si>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</si>
  <si>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</si>
  <si>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</si>
  <si>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</si>
  <si>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</si>
  <si>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</si>
  <si>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</si>
  <si>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</si>
  <si>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</si>
  <si>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</si>
  <si>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</si>
  <si>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</si>
  <si>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</si>
  <si>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</si>
  <si>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</si>
  <si>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</si>
  <si>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</si>
  <si>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</si>
  <si>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</si>
  <si>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</si>
  <si>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</si>
  <si>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</si>
  <si>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</si>
  <si>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</si>
  <si>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</si>
  <si>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</si>
  <si>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</si>
  <si>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</si>
  <si>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</si>
  <si>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</si>
  <si>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</si>
  <si>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</si>
  <si>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</si>
  <si>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</si>
  <si>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</si>
  <si>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</si>
  <si>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</si>
  <si>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</si>
  <si>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</si>
  <si>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</si>
  <si>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</si>
  <si>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</si>
  <si>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</si>
  <si>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</si>
  <si>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</si>
  <si>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</si>
  <si>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</si>
  <si>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</si>
  <si>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</si>
  <si>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</si>
  <si>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</si>
  <si>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</si>
  <si>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</si>
  <si>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</si>
  <si>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</si>
  <si>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</si>
  <si>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</si>
  <si>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</si>
  <si>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</si>
  <si>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</si>
  <si>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</si>
  <si>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</si>
  <si>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</si>
  <si>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</si>
  <si>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</si>
  <si>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</si>
  <si>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</si>
  <si>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</si>
  <si>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</si>
  <si>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</si>
  <si>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</si>
  <si>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</si>
  <si>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</si>
  <si>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</si>
  <si>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</si>
  <si>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</si>
  <si>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</si>
  <si>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</si>
  <si>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</si>
  <si>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</si>
  <si>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</si>
  <si>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</si>
  <si>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</si>
  <si>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</si>
  <si>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</si>
  <si>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</si>
  <si>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</si>
  <si>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</si>
  <si>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</si>
  <si>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</si>
  <si>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</si>
  <si>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</si>
  <si>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</si>
  <si>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</si>
  <si>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</si>
  <si>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</si>
  <si>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</si>
  <si>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</si>
  <si>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</si>
  <si>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</si>
  <si>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</si>
  <si>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</si>
  <si>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</si>
  <si>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</si>
  <si>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</si>
  <si>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</si>
  <si>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</si>
  <si>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</si>
  <si>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</si>
  <si>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</si>
  <si>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</si>
  <si>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</si>
  <si>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</si>
  <si>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</si>
  <si>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</si>
  <si>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</si>
  <si>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</si>
  <si>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</si>
  <si>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</si>
  <si>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</si>
  <si>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</si>
  <si>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</si>
  <si>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</si>
  <si>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</si>
  <si>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</si>
  <si>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</si>
  <si>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</si>
  <si>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</si>
  <si>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</si>
  <si>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</si>
  <si>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</si>
  <si>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</si>
  <si>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</si>
  <si>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</si>
  <si>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</si>
  <si>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</si>
  <si>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</si>
  <si>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</si>
  <si>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</si>
  <si>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</si>
  <si>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</si>
  <si>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</si>
  <si>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</si>
  <si>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</si>
  <si>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</si>
  <si>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</si>
  <si>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</si>
  <si>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</si>
  <si>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</si>
  <si>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</si>
  <si>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</si>
  <si>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</si>
  <si>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</si>
  <si>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</si>
  <si>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</si>
  <si>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</si>
  <si>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</si>
  <si>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</si>
  <si>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</si>
  <si>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</si>
  <si>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</si>
  <si>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</si>
  <si>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</si>
  <si>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</si>
  <si>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</si>
  <si>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</si>
  <si>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</si>
  <si>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</si>
  <si>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</si>
  <si>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</si>
  <si>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</si>
  <si>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</si>
  <si>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</si>
  <si>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</si>
  <si>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</si>
  <si>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</si>
  <si>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</si>
  <si>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</si>
  <si>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</si>
  <si>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</si>
  <si>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</si>
  <si>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</si>
  <si>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</si>
  <si>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</si>
  <si>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</si>
  <si>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</si>
  <si>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</si>
  <si>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</si>
  <si>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</si>
  <si>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</si>
  <si>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</si>
  <si>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</si>
  <si>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</si>
  <si>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</si>
  <si>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</si>
  <si>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</si>
  <si>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</si>
  <si>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</si>
  <si>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</si>
  <si>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</si>
  <si>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</si>
  <si>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</si>
  <si>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</si>
  <si>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</si>
  <si>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</si>
  <si>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</si>
  <si>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</si>
  <si>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</si>
  <si>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</si>
  <si>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</si>
  <si>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</si>
  <si>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</si>
  <si>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</si>
  <si>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</si>
  <si>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</si>
  <si>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</si>
  <si>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</si>
  <si>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</si>
  <si>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</si>
  <si>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</si>
  <si>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</si>
  <si>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</si>
  <si>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</si>
  <si>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</si>
  <si>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</si>
  <si>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</si>
  <si>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</si>
  <si>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</si>
  <si>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</si>
  <si>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</si>
  <si>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</si>
  <si>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</si>
  <si>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</si>
  <si>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</si>
  <si>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</si>
  <si>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</si>
  <si>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</si>
  <si>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</si>
  <si>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</si>
  <si>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</si>
  <si>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</si>
  <si>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</si>
  <si>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</si>
  <si>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</si>
  <si>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</si>
  <si>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</si>
  <si>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</si>
  <si>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</si>
  <si>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</si>
  <si>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</si>
  <si>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</si>
  <si>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</si>
  <si>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</si>
  <si>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</si>
  <si>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</si>
  <si>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</si>
  <si>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</si>
  <si>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</si>
  <si>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</si>
  <si>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</si>
  <si>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</si>
  <si>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</si>
  <si>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</si>
  <si>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</si>
  <si>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</si>
  <si>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</si>
  <si>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</si>
  <si>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</si>
  <si>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</si>
  <si>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</si>
  <si>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</si>
  <si>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</si>
  <si>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</si>
  <si>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</si>
  <si>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</si>
  <si>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</si>
  <si>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</si>
  <si>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</si>
  <si>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</si>
  <si>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</si>
  <si>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</si>
  <si>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</si>
  <si>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</si>
  <si>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</si>
  <si>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</si>
  <si>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</si>
  <si>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</si>
  <si>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</si>
  <si>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</si>
  <si>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</si>
  <si>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</si>
  <si>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</si>
  <si>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</si>
  <si>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</si>
  <si>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</si>
  <si>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</si>
  <si>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</si>
  <si>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</si>
  <si>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</si>
  <si>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</si>
  <si>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</si>
  <si>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</si>
  <si>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</si>
  <si>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</si>
  <si>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</si>
  <si>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</si>
  <si>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</si>
  <si>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</si>
  <si>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</si>
  <si>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</si>
  <si>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</si>
  <si>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</si>
  <si>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</si>
  <si>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</si>
  <si>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</si>
  <si>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</si>
  <si>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</si>
  <si>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</si>
  <si>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</si>
  <si>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</si>
  <si>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</si>
  <si>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</si>
  <si>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</si>
  <si>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</si>
  <si>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</si>
  <si>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</si>
  <si>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</si>
  <si>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</si>
  <si>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</si>
  <si>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</si>
  <si>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</si>
  <si>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</si>
  <si>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</si>
  <si>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</si>
  <si>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</si>
  <si>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</si>
  <si>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</si>
  <si>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</si>
  <si>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</si>
  <si>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</si>
  <si>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</si>
  <si>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</si>
  <si>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</si>
  <si>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</si>
  <si>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</si>
  <si>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</si>
  <si>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</si>
  <si>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</si>
  <si>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</si>
  <si>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</si>
  <si>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</si>
  <si>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</si>
  <si>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</si>
  <si>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</si>
  <si>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</si>
  <si>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</si>
  <si>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</si>
  <si>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</si>
  <si>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</si>
  <si>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</si>
  <si>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</si>
  <si>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</si>
  <si>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</si>
  <si>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</si>
  <si>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</si>
  <si>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</si>
  <si>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</si>
  <si>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</si>
  <si>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</si>
  <si>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</si>
  <si>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</si>
  <si>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</si>
  <si>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</si>
  <si>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</si>
  <si>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</si>
  <si>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</si>
  <si>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</si>
  <si>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</si>
  <si>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</si>
  <si>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</si>
  <si>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</si>
  <si>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</si>
  <si>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</si>
  <si>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</si>
  <si>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</si>
  <si>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</si>
  <si>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</si>
  <si>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</si>
  <si>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</si>
  <si>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</si>
  <si>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</si>
  <si>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</si>
  <si>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</si>
  <si>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</si>
  <si>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</si>
  <si>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</si>
  <si>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</si>
  <si>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</si>
  <si>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</si>
  <si>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</si>
  <si>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</si>
  <si>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</si>
  <si>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</si>
  <si>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</si>
  <si>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</si>
  <si>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</si>
  <si>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</si>
  <si>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</si>
  <si>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</si>
  <si>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</si>
  <si>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</si>
  <si>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</si>
  <si>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</si>
  <si>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</si>
  <si>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</si>
  <si>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</si>
  <si>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</si>
  <si>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</si>
  <si>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</si>
  <si>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</si>
  <si>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</si>
  <si>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</si>
  <si>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</si>
  <si>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</si>
  <si>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</si>
  <si>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</si>
  <si>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</si>
  <si>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</si>
  <si>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</si>
  <si>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</si>
  <si>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</si>
  <si>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</si>
  <si>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</si>
  <si>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</si>
  <si>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</si>
  <si>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</si>
  <si>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</si>
  <si>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</si>
  <si>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</si>
  <si>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</si>
  <si>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</si>
  <si>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</si>
  <si>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</si>
  <si>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</si>
  <si>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</si>
  <si>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</si>
  <si>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</si>
  <si>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</si>
  <si>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</si>
  <si>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</si>
  <si>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</si>
  <si>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</si>
  <si>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</si>
  <si>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</si>
  <si>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</si>
  <si>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</si>
  <si>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</si>
  <si>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</si>
  <si>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</si>
  <si>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</si>
  <si>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</si>
  <si>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</si>
  <si>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</si>
  <si>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</si>
  <si>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</si>
  <si>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</si>
  <si>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</si>
  <si>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</si>
  <si>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</si>
  <si>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</si>
  <si>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</si>
  <si>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</si>
  <si>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</si>
  <si>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</si>
  <si>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</si>
  <si>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</si>
  <si>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</si>
  <si>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</si>
  <si>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</si>
  <si>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</si>
  <si>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</si>
  <si>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</si>
  <si>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</si>
  <si>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</si>
  <si>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</si>
  <si>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</si>
  <si>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</si>
  <si>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</si>
  <si>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</si>
  <si>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</si>
  <si>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</si>
  <si>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</si>
  <si>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</si>
  <si>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</si>
  <si>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</si>
  <si>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</si>
  <si>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</si>
  <si>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</si>
  <si>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</si>
  <si>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</si>
  <si>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</si>
  <si>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</si>
  <si>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</si>
  <si>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</si>
  <si>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</si>
  <si>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</si>
  <si>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</si>
  <si>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</si>
  <si>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</si>
  <si>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</si>
  <si>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</si>
  <si>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</si>
  <si>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</si>
  <si>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</si>
  <si>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</si>
  <si>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</si>
  <si>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</si>
  <si>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</si>
  <si>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</si>
  <si>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</si>
  <si>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</si>
  <si>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</si>
  <si>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</si>
  <si>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</si>
  <si>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</si>
  <si>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</si>
  <si>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</si>
  <si>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</si>
  <si>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</si>
  <si>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</si>
  <si>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</si>
  <si>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</si>
  <si>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</si>
  <si>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</si>
  <si>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</si>
  <si>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</si>
  <si>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</si>
  <si>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</si>
  <si>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</si>
  <si>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</si>
  <si>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</si>
  <si>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</si>
  <si>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</si>
  <si>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</si>
  <si>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</si>
  <si>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</si>
  <si>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</si>
  <si>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</si>
  <si>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</si>
  <si>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</si>
  <si>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</si>
  <si>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</si>
  <si>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</si>
  <si>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</si>
  <si>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</si>
  <si>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</si>
  <si>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</si>
  <si>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</si>
  <si>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</si>
  <si>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</si>
  <si>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</si>
  <si>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</si>
  <si>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</si>
  <si>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</si>
  <si>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</si>
  <si>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</si>
  <si>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</si>
  <si>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</si>
  <si>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</si>
  <si>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</si>
  <si>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</si>
  <si>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</si>
  <si>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</si>
  <si>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</si>
  <si>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</si>
  <si>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</si>
  <si>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</si>
  <si>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</si>
  <si>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</si>
  <si>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</si>
  <si>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</si>
  <si>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</si>
  <si>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</si>
  <si>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</si>
  <si>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</si>
  <si>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</si>
  <si>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</si>
  <si>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</si>
  <si>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</si>
  <si>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</si>
  <si>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</si>
  <si>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</si>
  <si>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</si>
  <si>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</si>
  <si>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</si>
  <si>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</si>
  <si>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</si>
  <si>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</si>
  <si>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</si>
  <si>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</si>
  <si>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</si>
  <si>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</si>
  <si>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</si>
  <si>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</si>
  <si>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</si>
  <si>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</si>
  <si>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</si>
  <si>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</si>
  <si>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</si>
  <si>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</si>
  <si>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</si>
  <si>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</si>
  <si>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</si>
  <si>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</si>
  <si>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</si>
  <si>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</si>
  <si>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</si>
  <si>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</si>
  <si>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</si>
  <si>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</si>
  <si>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</si>
  <si>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</si>
  <si>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</si>
  <si>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</si>
  <si>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</si>
  <si>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</si>
  <si>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</si>
  <si>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</si>
  <si>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</si>
  <si>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</si>
  <si>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</si>
  <si>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</si>
  <si>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</si>
  <si>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</si>
  <si>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</si>
  <si>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</si>
  <si>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</si>
  <si>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</si>
  <si>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</si>
  <si>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</si>
  <si>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</si>
  <si>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</si>
  <si>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</si>
  <si>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</si>
  <si>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</si>
  <si>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</si>
  <si>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</si>
  <si>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</si>
  <si>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</si>
  <si>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</si>
  <si>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</si>
  <si>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</si>
  <si>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</si>
  <si>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</si>
  <si>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</si>
  <si>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</si>
  <si>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</si>
  <si>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</si>
  <si>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</si>
  <si>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</si>
  <si>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</si>
  <si>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</si>
  <si>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</si>
  <si>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</si>
  <si>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</si>
  <si>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</si>
  <si>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</si>
  <si>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</si>
  <si>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</si>
  <si>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</si>
  <si>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</si>
  <si>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</si>
  <si>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</si>
  <si>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</si>
  <si>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</si>
  <si>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</si>
  <si>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</si>
  <si>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</si>
  <si>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</si>
  <si>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</si>
  <si>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</si>
  <si>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</si>
  <si>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</si>
  <si>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</si>
  <si>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</si>
  <si>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</si>
  <si>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</si>
  <si>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</si>
  <si>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</si>
  <si>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</si>
  <si>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</si>
  <si>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</si>
  <si>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</si>
  <si>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</si>
  <si>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</si>
  <si>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</si>
  <si>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</si>
  <si>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</si>
  <si>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</si>
  <si>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</si>
  <si>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</si>
  <si>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</si>
  <si>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</si>
  <si>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</si>
  <si>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</si>
  <si>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</si>
  <si>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</si>
  <si>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</si>
  <si>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</si>
  <si>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</si>
  <si>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</si>
  <si>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</si>
  <si>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</si>
  <si>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</si>
  <si>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</si>
  <si>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</si>
  <si>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</si>
  <si>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</si>
  <si>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</si>
  <si>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</si>
  <si>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</si>
  <si>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</si>
  <si>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</si>
  <si>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</si>
  <si>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</si>
  <si>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</si>
  <si>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</si>
  <si>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</si>
  <si>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</si>
  <si>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</si>
  <si>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</si>
  <si>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</si>
  <si>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</si>
  <si>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</si>
  <si>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</si>
  <si>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</si>
  <si>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</si>
  <si>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</si>
  <si>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</si>
  <si>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</si>
  <si>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</si>
  <si>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</si>
  <si>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</si>
  <si>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</si>
  <si>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</si>
  <si>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</si>
  <si>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</si>
  <si>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</si>
  <si>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</si>
  <si>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</si>
  <si>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</si>
  <si>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</si>
  <si>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</si>
  <si>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</si>
  <si>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</si>
  <si>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</si>
  <si>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</si>
  <si>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</si>
  <si>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</si>
  <si>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</si>
  <si>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</si>
  <si>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</si>
  <si>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</si>
  <si>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</si>
  <si>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</si>
  <si>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</si>
  <si>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</si>
  <si>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</si>
  <si>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</si>
  <si>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</si>
  <si>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</si>
  <si>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</si>
  <si>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</si>
  <si>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</si>
  <si>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</si>
  <si>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</si>
  <si>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</si>
  <si>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</si>
  <si>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</si>
  <si>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</si>
  <si>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</si>
  <si>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</si>
  <si>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</si>
  <si>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</si>
  <si>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</si>
  <si>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</si>
  <si>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</si>
  <si>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</si>
  <si>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</si>
  <si>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</si>
  <si>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</si>
  <si>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</si>
  <si>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</si>
  <si>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</si>
  <si>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</si>
  <si>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</si>
  <si>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</si>
  <si>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</si>
  <si>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</si>
  <si>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</si>
  <si>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</si>
  <si>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</si>
  <si>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</si>
  <si>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</si>
  <si>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</si>
  <si>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</si>
  <si>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</si>
  <si>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</si>
  <si>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</si>
  <si>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</si>
  <si>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</si>
  <si>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</si>
  <si>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</si>
  <si>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</si>
  <si>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</si>
  <si>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</si>
  <si>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</si>
  <si>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</si>
  <si>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</si>
  <si>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</si>
  <si>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</si>
  <si>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</si>
  <si>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</si>
  <si>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</si>
  <si>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</si>
  <si>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</si>
  <si>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</si>
  <si>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</si>
  <si>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</si>
  <si>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</si>
  <si>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</si>
  <si>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</si>
  <si>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</si>
  <si>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</si>
  <si>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</si>
  <si>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</si>
  <si>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</si>
  <si>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</si>
  <si>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</si>
  <si>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</si>
  <si>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</si>
  <si>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</si>
  <si>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</si>
  <si>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</si>
  <si>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</si>
  <si>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</si>
  <si>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</si>
  <si>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</si>
  <si>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</si>
  <si>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</si>
  <si>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</si>
  <si>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</si>
  <si>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</si>
  <si>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</si>
  <si>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</si>
  <si>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</si>
  <si>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</si>
  <si>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</si>
  <si>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</si>
  <si>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</si>
  <si>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</si>
  <si>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</si>
  <si>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</si>
  <si>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</si>
  <si>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</si>
  <si>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</si>
  <si>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</si>
  <si>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</si>
  <si>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</si>
  <si>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</si>
  <si>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</si>
  <si>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</si>
  <si>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</si>
  <si>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</si>
  <si>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</si>
  <si>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</si>
  <si>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</si>
  <si>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</si>
  <si>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</si>
  <si>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</si>
  <si>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</si>
  <si>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</si>
  <si>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</si>
  <si>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</si>
  <si>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</si>
  <si>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</si>
  <si>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</si>
  <si>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</si>
  <si>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</si>
  <si>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</si>
  <si>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</si>
  <si>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</si>
  <si>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</si>
  <si>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</si>
  <si>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</si>
  <si>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</si>
  <si>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</si>
  <si>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</si>
  <si>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</si>
  <si>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</si>
  <si>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</si>
  <si>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</si>
  <si>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</si>
  <si>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</si>
  <si>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</si>
  <si>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</si>
  <si>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</si>
  <si>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</si>
  <si>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</si>
  <si>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</si>
  <si>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</si>
  <si>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</si>
  <si>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</si>
  <si>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</si>
  <si>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</si>
  <si>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</si>
  <si>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</si>
  <si>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</si>
  <si>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</si>
  <si>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</si>
  <si>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</si>
  <si>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</si>
  <si>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</si>
  <si>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</si>
  <si>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</si>
  <si>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</si>
  <si>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</si>
  <si>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</si>
  <si>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</si>
  <si>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</si>
  <si>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</si>
  <si>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</si>
  <si>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</si>
  <si>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</si>
  <si>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</si>
  <si>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</si>
  <si>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</si>
  <si>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</si>
  <si>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</si>
  <si>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</si>
  <si>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</si>
  <si>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</si>
  <si>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</si>
  <si>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</si>
  <si>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</si>
  <si>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</si>
  <si>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</si>
  <si>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</si>
  <si>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</si>
  <si>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</si>
  <si>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</si>
  <si>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</si>
  <si>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</si>
  <si>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</si>
  <si>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</si>
  <si>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</si>
  <si>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</si>
  <si>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</si>
  <si>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</si>
  <si>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</si>
  <si>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</si>
  <si>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</si>
  <si>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</si>
  <si>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</si>
  <si>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</si>
  <si>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</si>
  <si>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</si>
  <si>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</si>
  <si>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</si>
  <si>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</si>
  <si>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</si>
  <si>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</si>
  <si>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</si>
  <si>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</si>
  <si>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</si>
  <si>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</si>
  <si>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</si>
  <si>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</si>
  <si>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</si>
  <si>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</si>
  <si>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</si>
  <si>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</si>
  <si>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</si>
  <si>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</si>
  <si>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</si>
  <si>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</si>
  <si>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</si>
  <si>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</si>
  <si>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</si>
  <si>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</si>
  <si>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</si>
  <si>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</si>
  <si>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</si>
  <si>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</si>
  <si>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</si>
  <si>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</si>
  <si>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</si>
  <si>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</si>
  <si>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</si>
  <si>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</si>
  <si>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</si>
  <si>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</si>
  <si>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</si>
  <si>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</si>
  <si>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</si>
  <si>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</si>
  <si>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</si>
  <si>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</si>
  <si>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</si>
  <si>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</si>
  <si>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</si>
  <si>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</si>
  <si>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</si>
  <si>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</si>
  <si>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</si>
  <si>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</si>
  <si>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</si>
  <si>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</si>
  <si>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</si>
  <si>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</si>
  <si>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</si>
  <si>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</si>
  <si>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</si>
  <si>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</si>
  <si>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</si>
  <si>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</si>
  <si>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</si>
  <si>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</si>
  <si>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</si>
  <si>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</si>
  <si>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</si>
  <si>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</si>
  <si>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</si>
  <si>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</si>
  <si>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</si>
  <si>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</si>
  <si>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</si>
  <si>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</si>
  <si>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</si>
  <si>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</si>
  <si>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</si>
  <si>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</si>
  <si>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</si>
  <si>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</si>
  <si>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</si>
  <si>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</si>
  <si>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</si>
  <si>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</si>
  <si>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</si>
  <si>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</si>
  <si>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</si>
  <si>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</si>
  <si>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</si>
  <si>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</si>
  <si>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</si>
  <si>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</si>
  <si>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</si>
  <si>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</si>
  <si>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</si>
  <si>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</si>
  <si>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</si>
  <si>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</si>
  <si>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</si>
  <si>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</si>
  <si>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</si>
  <si>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</si>
  <si>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</si>
  <si>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</si>
  <si>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</si>
  <si>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</si>
  <si>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</si>
  <si>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</si>
  <si>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</si>
  <si>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</si>
  <si>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</si>
  <si>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</si>
  <si>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</si>
  <si>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</si>
  <si>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</si>
  <si>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</si>
  <si>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</si>
  <si>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</si>
  <si>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</si>
  <si>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</si>
  <si>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</si>
  <si>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</si>
  <si>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</si>
  <si>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</si>
  <si>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</si>
  <si>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</si>
  <si>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</si>
  <si>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</si>
  <si>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</si>
  <si>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</si>
  <si>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</si>
  <si>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</si>
  <si>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</si>
  <si>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</si>
  <si>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</si>
  <si>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</si>
  <si>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</si>
  <si>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</si>
  <si>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</si>
  <si>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</si>
  <si>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</si>
  <si>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</si>
  <si>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</si>
  <si>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</si>
  <si>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</si>
  <si>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</si>
  <si>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</si>
  <si>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</si>
  <si>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</si>
  <si>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</si>
  <si>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</si>
  <si>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</si>
  <si>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</si>
  <si>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</si>
  <si>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</si>
  <si>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</si>
  <si>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</si>
  <si>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</si>
  <si>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</si>
  <si>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</si>
  <si>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</si>
  <si>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</si>
  <si>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</si>
  <si>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</si>
  <si>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</si>
  <si>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</si>
  <si>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</si>
  <si>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</si>
  <si>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</si>
  <si>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</si>
  <si>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</si>
  <si>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</si>
  <si>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</si>
  <si>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</si>
  <si>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</si>
  <si>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</si>
  <si>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</si>
  <si>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</si>
  <si>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</si>
  <si>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</si>
  <si>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</si>
  <si>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</si>
  <si>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</si>
  <si>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</si>
  <si>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</si>
  <si>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</si>
  <si>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</si>
  <si>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</si>
  <si>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</si>
  <si>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</si>
  <si>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</si>
  <si>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</si>
  <si>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</si>
  <si>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</si>
  <si>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</si>
  <si>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</si>
  <si>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</si>
  <si>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</si>
  <si>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</si>
  <si>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</si>
  <si>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</si>
  <si>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</si>
  <si>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</si>
  <si>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</si>
  <si>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</si>
  <si>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</si>
  <si>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</si>
  <si>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</si>
  <si>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</si>
  <si>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</si>
  <si>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</si>
  <si>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</si>
  <si>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</si>
  <si>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</si>
  <si>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</si>
  <si>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</si>
  <si>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</si>
  <si>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</si>
  <si>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</si>
  <si>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</si>
  <si>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</si>
  <si>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</si>
  <si>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</si>
  <si>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</si>
  <si>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</si>
  <si>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</si>
  <si>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</si>
  <si>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</si>
  <si>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</si>
  <si>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</si>
  <si>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</si>
  <si>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</si>
  <si>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</si>
  <si>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</si>
  <si>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</si>
  <si>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</si>
  <si>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</si>
  <si>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</si>
  <si>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</si>
  <si>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</si>
  <si>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</si>
  <si>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</si>
  <si>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</si>
  <si>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</si>
  <si>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</si>
  <si>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</si>
  <si>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</si>
  <si>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</si>
  <si>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</si>
  <si>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</si>
  <si>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</si>
  <si>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</si>
  <si>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</si>
  <si>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</si>
  <si>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</si>
  <si>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</si>
  <si>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</si>
  <si>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</si>
  <si>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</si>
  <si>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</si>
  <si>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</si>
  <si>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</si>
  <si>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</si>
  <si>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</si>
  <si>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</si>
  <si>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</si>
  <si>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</si>
  <si>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</si>
  <si>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</si>
  <si>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</si>
  <si>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</si>
  <si>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</si>
  <si>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</si>
  <si>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</si>
  <si>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</si>
  <si>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</si>
  <si>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</si>
  <si>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</si>
  <si>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</si>
  <si>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</si>
  <si>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</si>
  <si>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</si>
  <si>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</si>
  <si>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</si>
  <si>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</si>
  <si>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</si>
  <si>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</si>
  <si>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</si>
  <si>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</si>
  <si>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</si>
  <si>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</si>
  <si>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</si>
  <si>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</si>
  <si>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</si>
  <si>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</si>
  <si>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</si>
  <si>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</si>
  <si>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</si>
  <si>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</si>
  <si>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</si>
  <si>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</si>
  <si>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</si>
  <si>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</si>
  <si>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</si>
  <si>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</si>
  <si>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</si>
  <si>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</si>
  <si>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</si>
  <si>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</si>
  <si>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</si>
  <si>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</si>
  <si>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</si>
  <si>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</si>
  <si>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</si>
  <si>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</si>
  <si>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</si>
  <si>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</si>
  <si>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</si>
  <si>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</si>
  <si>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</si>
  <si>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</si>
  <si>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</si>
  <si>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</si>
  <si>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</si>
  <si>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</si>
  <si>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</si>
  <si>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</si>
  <si>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</si>
  <si>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</si>
  <si>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</si>
  <si>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</si>
  <si>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</si>
  <si>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</si>
  <si>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</si>
  <si>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</si>
  <si>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</si>
  <si>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</si>
  <si>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</si>
  <si>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</si>
  <si>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</si>
  <si>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</si>
  <si>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</si>
  <si>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</si>
  <si>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</si>
  <si>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</si>
  <si>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</si>
  <si>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</si>
  <si>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</si>
  <si>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</si>
  <si>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</si>
  <si>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</si>
  <si>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</si>
  <si>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</si>
  <si>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</si>
  <si>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</si>
  <si>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</si>
  <si>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</si>
  <si>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</si>
  <si>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</si>
  <si>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</si>
  <si>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</si>
  <si>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</si>
  <si>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</si>
  <si>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</si>
  <si>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</si>
  <si>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</si>
  <si>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</si>
  <si>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</si>
  <si>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</si>
  <si>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</si>
  <si>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</si>
  <si>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</si>
  <si>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</si>
  <si>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</si>
  <si>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</si>
  <si>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</si>
  <si>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</si>
  <si>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</si>
  <si>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</si>
  <si>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</si>
  <si>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</si>
  <si>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</si>
  <si>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</si>
  <si>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</si>
  <si>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</si>
  <si>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</si>
  <si>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</si>
  <si>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</si>
  <si>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</si>
  <si>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</si>
  <si>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</si>
  <si>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</si>
  <si>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</si>
  <si>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</si>
  <si>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</si>
  <si>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</si>
  <si>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</si>
  <si>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</si>
  <si>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</si>
  <si>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</si>
  <si>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</si>
  <si>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</si>
  <si>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</si>
  <si>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</si>
  <si>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</si>
  <si>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</si>
  <si>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</si>
  <si>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</si>
  <si>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</si>
  <si>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</si>
  <si>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</si>
  <si>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</si>
  <si>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</si>
  <si>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</si>
  <si>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</si>
  <si>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</si>
  <si>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</si>
  <si>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</si>
  <si>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</si>
  <si>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</si>
  <si>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</si>
  <si>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</si>
  <si>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</si>
  <si>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</si>
  <si>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</si>
  <si>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</si>
  <si>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</si>
  <si>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</si>
  <si>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</si>
  <si>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</si>
  <si>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</si>
  <si>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</si>
  <si>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</si>
  <si>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</si>
  <si>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</si>
  <si>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</si>
  <si>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</si>
  <si>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</si>
  <si>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</si>
  <si>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</si>
  <si>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</si>
  <si>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</si>
  <si>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</si>
  <si>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</si>
  <si>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</si>
  <si>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</si>
  <si>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</si>
  <si>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</si>
  <si>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</si>
  <si>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</si>
  <si>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</si>
  <si>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</si>
  <si>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</si>
  <si>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</si>
  <si>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</si>
  <si>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</si>
  <si>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</si>
  <si>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</si>
  <si>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</si>
  <si>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</si>
  <si>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</si>
  <si>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</si>
  <si>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</si>
  <si>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</si>
  <si>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</si>
  <si>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</si>
  <si>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</si>
  <si>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</si>
  <si>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</si>
  <si>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</si>
  <si>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</si>
  <si>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</si>
  <si>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</si>
  <si>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</si>
  <si>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</si>
  <si>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</si>
  <si>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</si>
  <si>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</si>
  <si>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</si>
  <si>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</si>
  <si>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</si>
  <si>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</si>
  <si>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</si>
  <si>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</si>
  <si>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</si>
  <si>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</si>
  <si>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</si>
  <si>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</si>
  <si>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</si>
  <si>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</si>
  <si>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</si>
  <si>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</si>
  <si>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</si>
  <si>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</si>
  <si>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</si>
  <si>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</si>
  <si>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</si>
  <si>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</si>
  <si>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</si>
  <si>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</si>
  <si>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</si>
  <si>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</si>
  <si>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</si>
  <si>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</si>
  <si>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</si>
  <si>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</si>
  <si>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</si>
  <si>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</si>
  <si>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</si>
  <si>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</si>
  <si>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</si>
  <si>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</si>
  <si>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</si>
  <si>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</si>
  <si>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</si>
  <si>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</si>
  <si>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</si>
  <si>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</si>
  <si>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</si>
  <si>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</si>
  <si>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</si>
  <si>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</si>
  <si>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</si>
  <si>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</si>
  <si>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</si>
  <si>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</si>
  <si>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</si>
  <si>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</si>
  <si>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</si>
  <si>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</si>
  <si>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</si>
  <si>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</si>
  <si>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</si>
  <si>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</si>
  <si>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</si>
  <si>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</si>
  <si>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</si>
  <si>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</si>
  <si>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</si>
  <si>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</si>
  <si>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</si>
  <si>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</si>
  <si>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</si>
  <si>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</si>
  <si>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</si>
  <si>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</si>
  <si>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</si>
  <si>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</si>
  <si>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</si>
  <si>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</si>
  <si>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</si>
  <si>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</si>
  <si>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</si>
  <si>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</si>
  <si>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</si>
  <si>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</si>
  <si>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</si>
  <si>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</si>
  <si>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</si>
  <si>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</si>
  <si>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</si>
  <si>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</si>
  <si>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</si>
  <si>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</si>
  <si>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</si>
  <si>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</si>
  <si>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</si>
  <si>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</si>
  <si>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</si>
  <si>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</si>
  <si>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</si>
  <si>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</si>
  <si>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</si>
  <si>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</si>
  <si>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</si>
  <si>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</si>
  <si>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</si>
  <si>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</si>
  <si>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</si>
  <si>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</si>
  <si>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</si>
  <si>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</si>
  <si>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</si>
  <si>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</si>
  <si>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</si>
  <si>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</si>
  <si>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</si>
  <si>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</si>
  <si>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</si>
  <si>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</si>
  <si>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</si>
  <si>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</si>
  <si>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</si>
  <si>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</si>
  <si>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</si>
  <si>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</si>
  <si>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</si>
  <si>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</si>
  <si>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</si>
  <si>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</si>
  <si>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</si>
  <si>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</si>
  <si>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</si>
  <si>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</si>
  <si>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</si>
  <si>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</si>
  <si>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</si>
  <si>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</si>
  <si>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</si>
  <si>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</si>
  <si>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</si>
  <si>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</si>
  <si>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</si>
  <si>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</si>
  <si>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</si>
  <si>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</si>
  <si>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</si>
  <si>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</si>
  <si>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</si>
  <si>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</si>
  <si>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</si>
  <si>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</si>
  <si>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</si>
  <si>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</si>
  <si>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</si>
  <si>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</si>
  <si>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</si>
  <si>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</si>
  <si>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</si>
  <si>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</si>
  <si>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</si>
  <si>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</si>
  <si>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</si>
  <si>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</si>
  <si>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</si>
  <si>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</si>
  <si>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</si>
  <si>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</si>
  <si>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</si>
  <si>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</si>
  <si>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</si>
  <si>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</si>
  <si>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</si>
  <si>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</si>
  <si>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</si>
  <si>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</si>
  <si>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</si>
  <si>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</si>
  <si>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</si>
  <si>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</si>
  <si>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</si>
  <si>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</si>
  <si>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</si>
  <si>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</si>
  <si>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</si>
  <si>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</si>
  <si>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</si>
  <si>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</si>
  <si>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</si>
  <si>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</si>
  <si>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</si>
  <si>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</si>
  <si>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</si>
  <si>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</si>
  <si>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</si>
  <si>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</si>
  <si>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</si>
  <si>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</si>
  <si>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</si>
  <si>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</si>
  <si>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</si>
  <si>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</si>
  <si>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</si>
  <si>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</si>
  <si>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</si>
  <si>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</si>
  <si>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</si>
  <si>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</si>
  <si>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</si>
  <si>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</si>
  <si>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</si>
  <si>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</si>
  <si>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</si>
  <si>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</si>
  <si>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</si>
  <si>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</si>
  <si>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</si>
  <si>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</si>
  <si>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</si>
  <si>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</si>
  <si>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</si>
  <si>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</si>
  <si>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</si>
  <si>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</si>
  <si>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</si>
  <si>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</si>
  <si>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</si>
  <si>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</si>
  <si>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</si>
  <si>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</si>
  <si>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</si>
  <si>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</si>
  <si>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</si>
  <si>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</si>
  <si>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</si>
  <si>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</si>
  <si>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</si>
  <si>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</si>
  <si>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</si>
  <si>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</si>
  <si>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</si>
  <si>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</si>
  <si>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</si>
  <si>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</si>
  <si>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</si>
  <si>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</si>
  <si>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</si>
  <si>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</si>
  <si>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</si>
  <si>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</si>
  <si>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</si>
  <si>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</si>
  <si>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</si>
  <si>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</si>
  <si>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</si>
  <si>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</si>
  <si>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</si>
  <si>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</si>
  <si>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</si>
  <si>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</si>
  <si>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</si>
  <si>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</si>
  <si>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</si>
  <si>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</si>
  <si>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</si>
  <si>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</si>
  <si>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</si>
  <si>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</si>
  <si>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</si>
  <si>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</si>
  <si>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</si>
  <si>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</si>
  <si>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</si>
  <si>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</si>
  <si>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</si>
  <si>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</si>
  <si>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</si>
  <si>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</si>
  <si>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</si>
  <si>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</si>
  <si>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</si>
  <si>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</si>
  <si>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</si>
  <si>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</si>
  <si>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</si>
  <si>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</si>
  <si>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</si>
  <si>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</si>
  <si>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</si>
  <si>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</si>
  <si>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</si>
  <si>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</si>
  <si>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</si>
  <si>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</si>
  <si>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</si>
  <si>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</si>
  <si>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</si>
  <si>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</si>
  <si>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</si>
  <si>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</si>
  <si>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</si>
  <si>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</si>
  <si>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</si>
  <si>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</si>
  <si>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</si>
  <si>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</si>
  <si>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</si>
  <si>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</si>
  <si>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</si>
  <si>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</si>
  <si>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</si>
  <si>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</si>
  <si>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</si>
  <si>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</si>
  <si>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</si>
  <si>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</si>
  <si>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</si>
  <si>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</si>
  <si>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</si>
  <si>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</si>
  <si>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</si>
  <si>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</si>
  <si>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</si>
  <si>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</si>
  <si>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</si>
  <si>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</si>
  <si>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</si>
  <si>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</si>
  <si>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</si>
  <si>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</si>
  <si>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</si>
  <si>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</si>
  <si>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</si>
  <si>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</si>
  <si>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</si>
  <si>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</si>
  <si>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</si>
  <si>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</si>
  <si>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</si>
  <si>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</si>
  <si>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</si>
  <si>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</si>
  <si>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</si>
  <si>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</si>
  <si>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</si>
  <si>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</si>
  <si>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</si>
  <si>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</si>
  <si>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</si>
  <si>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</si>
  <si>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</si>
  <si>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</si>
  <si>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</si>
  <si>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</si>
  <si>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</si>
  <si>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</si>
  <si>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</si>
  <si>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</si>
  <si>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</si>
  <si>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</si>
  <si>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</si>
  <si>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</si>
  <si>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</si>
  <si>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</si>
  <si>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</si>
  <si>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</si>
  <si>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</si>
  <si>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</si>
  <si>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</si>
  <si>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</si>
  <si>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</si>
  <si>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</si>
  <si>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</si>
  <si>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</si>
  <si>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</si>
  <si>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</si>
  <si>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</si>
  <si>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</si>
  <si>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</si>
  <si>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</si>
  <si>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</si>
  <si>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</si>
  <si>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</si>
  <si>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</si>
  <si>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</si>
  <si>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</si>
  <si>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</si>
  <si>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</si>
  <si>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</si>
  <si>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</si>
  <si>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</si>
  <si>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</si>
  <si>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</si>
  <si>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</si>
  <si>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</si>
  <si>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</si>
  <si>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</si>
  <si>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</si>
  <si>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</si>
  <si>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</si>
  <si>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</si>
  <si>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</si>
  <si>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</si>
  <si>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</si>
  <si>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</si>
  <si>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</si>
  <si>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</si>
  <si>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</si>
  <si>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</si>
  <si>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</si>
  <si>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</si>
  <si>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</si>
  <si>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</si>
  <si>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</si>
  <si>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</si>
  <si>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</si>
  <si>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</si>
  <si>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</si>
  <si>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</si>
  <si>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</si>
  <si>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</si>
  <si>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</si>
  <si>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</si>
  <si>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</si>
  <si>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</si>
  <si>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</si>
  <si>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</si>
  <si>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</si>
  <si>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</si>
  <si>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</si>
  <si>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</si>
  <si>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</si>
  <si>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</si>
  <si>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</si>
  <si>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</si>
  <si>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</si>
  <si>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</si>
  <si>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</si>
  <si>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</si>
  <si>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</si>
  <si>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</si>
  <si>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</si>
  <si>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</si>
  <si>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</si>
  <si>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</si>
  <si>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</si>
  <si>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</si>
  <si>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</si>
  <si>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</si>
  <si>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</si>
  <si>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</si>
  <si>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</si>
  <si>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</si>
  <si>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</si>
  <si>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</si>
  <si>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</si>
  <si>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</si>
  <si>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</si>
  <si>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</si>
  <si>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</si>
  <si>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</si>
  <si>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</si>
  <si>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</si>
  <si>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</si>
  <si>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</si>
  <si>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</si>
  <si>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</si>
  <si>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</si>
  <si>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</si>
  <si>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</si>
  <si>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</si>
  <si>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</si>
  <si>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</si>
  <si>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</si>
  <si>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</si>
  <si>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</si>
  <si>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</si>
  <si>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</si>
  <si>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</si>
  <si>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</si>
  <si>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</si>
  <si>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</si>
  <si>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</si>
  <si>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</si>
  <si>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</si>
  <si>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</si>
  <si>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</si>
  <si>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</si>
  <si>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</si>
  <si>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</si>
  <si>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</si>
  <si>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</si>
  <si>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</si>
  <si>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</si>
  <si>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</si>
  <si>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</si>
  <si>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</si>
  <si>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</si>
  <si>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</si>
  <si>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</si>
  <si>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</si>
  <si>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</si>
  <si>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</si>
  <si>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</si>
  <si>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</si>
  <si>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</si>
  <si>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</si>
  <si>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</si>
  <si>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</si>
  <si>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</si>
  <si>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</si>
  <si>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</si>
  <si>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</si>
  <si>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</si>
  <si>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</si>
  <si>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</si>
  <si>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</si>
  <si>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</si>
  <si>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</si>
  <si>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</si>
  <si>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</si>
  <si>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</si>
  <si>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</si>
  <si>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</si>
  <si>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</si>
  <si>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</si>
  <si>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</si>
  <si>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</si>
  <si>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</si>
  <si>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</si>
  <si>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</si>
  <si>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</si>
  <si>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</si>
  <si>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</si>
  <si>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</si>
  <si>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</si>
  <si>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</si>
  <si>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</si>
  <si>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</si>
  <si>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</si>
  <si>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</si>
  <si>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</si>
  <si>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</si>
  <si>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</si>
  <si>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</si>
  <si>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</si>
  <si>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</si>
  <si>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</si>
  <si>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</si>
  <si>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</si>
  <si>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</si>
  <si>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</si>
  <si>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</si>
  <si>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</si>
  <si>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</si>
  <si>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</si>
  <si>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</si>
  <si>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</si>
  <si>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</si>
  <si>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</si>
  <si>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</si>
  <si>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</si>
  <si>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</si>
  <si>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</si>
  <si>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</si>
  <si>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</si>
  <si>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</si>
  <si>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</si>
  <si>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</si>
  <si>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</si>
  <si>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</si>
  <si>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</si>
  <si>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</si>
  <si>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</si>
  <si>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</si>
  <si>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</si>
  <si>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</si>
  <si>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</si>
  <si>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</si>
  <si>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</si>
  <si>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</si>
  <si>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</si>
  <si>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</si>
  <si>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</si>
  <si>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</si>
  <si>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</si>
  <si>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</si>
  <si>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</si>
  <si>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</si>
  <si>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</si>
  <si>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</si>
  <si>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</si>
  <si>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</si>
  <si>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</si>
  <si>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</si>
  <si>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</si>
  <si>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</si>
  <si>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</si>
  <si>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</si>
  <si>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</si>
  <si>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</si>
  <si>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</si>
  <si>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</si>
  <si>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</si>
  <si>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</si>
  <si>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</si>
  <si>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</si>
  <si>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</si>
  <si>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</si>
  <si>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</si>
  <si>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</si>
  <si>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</si>
  <si>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</si>
  <si>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</si>
  <si>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</si>
  <si>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</si>
  <si>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</si>
  <si>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</si>
  <si>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</si>
  <si>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</si>
  <si>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</si>
  <si>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</si>
  <si>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</si>
  <si>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</si>
  <si>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</si>
  <si>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</si>
  <si>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</si>
  <si>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</si>
  <si>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</si>
  <si>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</si>
  <si>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</si>
  <si>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</si>
  <si>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</si>
  <si>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</si>
  <si>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</si>
  <si>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</si>
  <si>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</si>
  <si>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</si>
  <si>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</si>
  <si>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</si>
  <si>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</si>
  <si>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</si>
  <si>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</si>
  <si>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</si>
  <si>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</si>
  <si>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</si>
  <si>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</si>
  <si>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</si>
  <si>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</si>
  <si>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</si>
  <si>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</si>
  <si>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</si>
  <si>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</si>
  <si>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</si>
  <si>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</si>
  <si>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</si>
  <si>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</si>
  <si>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</si>
  <si>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</si>
  <si>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</si>
  <si>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</si>
  <si>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</si>
  <si>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</si>
  <si>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</si>
  <si>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</si>
  <si>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</si>
  <si>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</si>
  <si>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</si>
  <si>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</si>
  <si>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</si>
  <si>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</si>
  <si>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</si>
  <si>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</si>
  <si>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</si>
  <si>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</si>
  <si>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</si>
  <si>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</si>
  <si>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</si>
  <si>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</si>
  <si>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</si>
  <si>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</si>
  <si>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</si>
  <si>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</si>
  <si>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</si>
  <si>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</si>
  <si>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</si>
  <si>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</si>
  <si>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</si>
  <si>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</si>
  <si>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</si>
  <si>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</si>
  <si>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</si>
  <si>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</si>
  <si>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</si>
  <si>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</si>
  <si>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</si>
  <si>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</si>
  <si>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</si>
  <si>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</si>
  <si>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</si>
  <si>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</si>
  <si>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</si>
  <si>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</si>
  <si>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</si>
  <si>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</si>
  <si>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</si>
  <si>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</si>
  <si>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</si>
  <si>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</si>
  <si>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</si>
  <si>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</si>
  <si>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</si>
  <si>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</si>
  <si>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</si>
  <si>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</si>
  <si>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</si>
  <si>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</si>
  <si>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</si>
  <si>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</si>
  <si>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</si>
  <si>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</si>
  <si>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</si>
  <si>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</si>
  <si>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</si>
  <si>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</si>
  <si>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</si>
  <si>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</si>
  <si>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</si>
  <si>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</si>
  <si>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</si>
  <si>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</si>
  <si>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</si>
  <si>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</si>
  <si>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</si>
  <si>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</si>
  <si>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</si>
  <si>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</si>
  <si>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</si>
  <si>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</si>
  <si>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</si>
  <si>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</si>
  <si>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</si>
  <si>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</si>
  <si>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</si>
  <si>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</si>
  <si>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</si>
  <si>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</si>
  <si>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</si>
  <si>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</si>
  <si>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</si>
  <si>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</si>
  <si>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</si>
  <si>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</si>
  <si>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</si>
  <si>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</si>
  <si>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</si>
  <si>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</si>
  <si>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</si>
  <si>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</si>
  <si>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</si>
  <si>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</si>
  <si>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</si>
  <si>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</si>
  <si>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</si>
  <si>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</si>
  <si>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</si>
  <si>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</si>
  <si>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</si>
  <si>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</si>
  <si>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</si>
  <si>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</si>
  <si>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</si>
  <si>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</si>
  <si>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</si>
  <si>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</si>
  <si>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</si>
  <si>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</si>
  <si>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</si>
  <si>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</si>
  <si>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</si>
  <si>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</si>
  <si>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</si>
  <si>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</si>
  <si>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</si>
  <si>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</si>
  <si>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</si>
  <si>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</si>
  <si>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</si>
  <si>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</si>
  <si>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</si>
  <si>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</si>
  <si>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</si>
  <si>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</si>
  <si>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</si>
  <si>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</si>
  <si>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</si>
  <si>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</si>
  <si>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</si>
  <si>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</si>
  <si>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</si>
  <si>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</si>
  <si>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</si>
  <si>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</si>
  <si>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</si>
  <si>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</si>
  <si>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</si>
  <si>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</si>
  <si>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</si>
  <si>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</si>
  <si>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</si>
  <si>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</si>
  <si>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</si>
  <si>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</si>
  <si>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</si>
  <si>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</si>
  <si>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</si>
  <si>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</si>
  <si>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</si>
  <si>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</si>
  <si>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</si>
  <si>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</si>
  <si>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</si>
  <si>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</si>
  <si>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</si>
  <si>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</si>
  <si>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</si>
  <si>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</si>
  <si>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</si>
  <si>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</si>
  <si>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</si>
  <si>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</si>
  <si>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</si>
  <si>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</si>
  <si>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</si>
  <si>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</si>
  <si>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</si>
  <si>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</si>
  <si>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</si>
  <si>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</si>
  <si>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</si>
  <si>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</si>
  <si>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</si>
  <si>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</si>
  <si>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</si>
  <si>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</si>
  <si>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</si>
  <si>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</si>
  <si>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</si>
  <si>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</si>
  <si>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</si>
  <si>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</si>
  <si>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</si>
  <si>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</si>
  <si>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</si>
  <si>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</si>
  <si>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</si>
  <si>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</si>
  <si>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</si>
  <si>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</si>
  <si>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</si>
  <si>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</si>
  <si>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</si>
  <si>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</si>
  <si>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</si>
  <si>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</si>
  <si>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</si>
  <si>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</si>
  <si>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</si>
  <si>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</si>
  <si>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</si>
  <si>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</si>
  <si>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</si>
  <si>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</si>
  <si>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</si>
  <si>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</si>
  <si>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</si>
  <si>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</si>
  <si>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</si>
  <si>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</si>
  <si>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</si>
  <si>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</si>
  <si>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</si>
  <si>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</si>
  <si>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</si>
  <si>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</si>
  <si>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</si>
  <si>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</si>
  <si>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</si>
  <si>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</si>
  <si>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</si>
  <si>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</si>
  <si>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</si>
  <si>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</si>
  <si>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</si>
  <si>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</si>
  <si>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</si>
  <si>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</si>
  <si>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</si>
  <si>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</si>
  <si>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</si>
  <si>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</si>
  <si>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</si>
  <si>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</si>
  <si>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</si>
  <si>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</si>
  <si>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</si>
  <si>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</si>
  <si>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</si>
  <si>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</si>
  <si>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</si>
  <si>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</si>
  <si>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</si>
  <si>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</si>
  <si>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</si>
  <si>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</si>
  <si>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</si>
  <si>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</si>
  <si>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</si>
  <si>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</si>
  <si>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</si>
  <si>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</si>
  <si>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</si>
  <si>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</si>
  <si>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</si>
  <si>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</si>
  <si>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</si>
  <si>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</si>
  <si>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</si>
  <si>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</si>
  <si>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</si>
  <si>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</si>
  <si>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</si>
  <si>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</si>
  <si>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</si>
  <si>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</si>
  <si>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</si>
  <si>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</si>
  <si>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</si>
  <si>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</si>
  <si>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</si>
  <si>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</si>
  <si>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</si>
  <si>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</si>
  <si>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</si>
  <si>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</si>
  <si>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</si>
  <si>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</si>
  <si>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</si>
  <si>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</si>
  <si>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</si>
  <si>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</si>
  <si>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</si>
  <si>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</si>
  <si>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</si>
  <si>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</si>
  <si>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</si>
  <si>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</si>
  <si>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</si>
  <si>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</si>
  <si>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</si>
  <si>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</si>
  <si>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</si>
  <si>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</si>
  <si>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</si>
  <si>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</si>
  <si>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</si>
  <si>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</si>
  <si>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</si>
  <si>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</si>
  <si>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</si>
  <si>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</si>
  <si>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</si>
  <si>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</si>
  <si>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</si>
  <si>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</si>
  <si>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</si>
  <si>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</si>
  <si>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</si>
  <si>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</si>
  <si>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</si>
  <si>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</si>
  <si>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</si>
  <si>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</si>
  <si>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</si>
  <si>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</si>
  <si>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</si>
  <si>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</si>
  <si>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</si>
  <si>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</si>
  <si>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</si>
  <si>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</si>
  <si>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</si>
  <si>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</si>
  <si>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</si>
  <si>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</si>
  <si>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</si>
  <si>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</si>
  <si>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</si>
  <si>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</si>
  <si>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</si>
  <si>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</si>
  <si>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</si>
  <si>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</si>
  <si>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</si>
  <si>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</si>
  <si>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</si>
  <si>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</si>
  <si>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</si>
  <si>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</si>
  <si>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</si>
  <si>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</si>
  <si>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</si>
  <si>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</si>
  <si>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</si>
  <si>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</si>
  <si>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</si>
  <si>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</si>
  <si>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</si>
  <si>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</si>
  <si>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</si>
  <si>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</si>
  <si>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</si>
  <si>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</si>
  <si>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</si>
  <si>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</si>
  <si>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</si>
  <si>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</si>
  <si>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</si>
  <si>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</si>
  <si>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</si>
  <si>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</si>
  <si>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</si>
  <si>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</si>
  <si>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</si>
  <si>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</si>
  <si>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</si>
  <si>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</si>
  <si>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</si>
  <si>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</si>
  <si>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</si>
  <si>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</si>
  <si>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</si>
  <si>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</si>
  <si>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</si>
  <si>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</si>
  <si>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</si>
  <si>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</si>
  <si>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</si>
  <si>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</si>
  <si>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</si>
  <si>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</si>
  <si>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</si>
  <si>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</si>
  <si>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</si>
  <si>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</si>
  <si>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</si>
  <si>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</si>
  <si>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</si>
  <si>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</si>
  <si>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</si>
  <si>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</si>
  <si>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</si>
  <si>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</si>
  <si>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</si>
  <si>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</si>
  <si>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</si>
  <si>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</si>
  <si>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</si>
  <si>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</si>
  <si>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</si>
  <si>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</si>
  <si>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</si>
  <si>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</si>
  <si>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</si>
  <si>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</si>
  <si>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</si>
  <si>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</si>
  <si>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</si>
  <si>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</si>
  <si>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</si>
  <si>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</si>
  <si>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</si>
  <si>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</si>
  <si>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</si>
  <si>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</si>
  <si>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</si>
  <si>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</si>
  <si>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</si>
  <si>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</si>
  <si>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</si>
  <si>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</si>
  <si>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</si>
  <si>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</si>
  <si>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</si>
  <si>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</si>
  <si>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</si>
  <si>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</si>
  <si>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</si>
  <si>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</si>
  <si>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</si>
  <si>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</si>
  <si>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</si>
  <si>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</si>
  <si>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</si>
  <si>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</si>
  <si>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</si>
  <si>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</si>
  <si>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</si>
  <si>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</si>
  <si>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</si>
  <si>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</si>
  <si>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</si>
  <si>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</si>
  <si>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</si>
  <si>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</si>
  <si>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</si>
  <si>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</si>
  <si>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</si>
  <si>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</si>
  <si>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</si>
  <si>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</si>
  <si>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</si>
  <si>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</si>
  <si>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</si>
  <si>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</si>
  <si>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</si>
  <si>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</si>
  <si>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</si>
  <si>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</si>
  <si>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</si>
  <si>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</si>
  <si>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</si>
  <si>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</si>
  <si>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</si>
  <si>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</si>
  <si>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</si>
  <si>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</si>
  <si>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</si>
  <si>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</si>
  <si>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</si>
  <si>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</si>
  <si>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</si>
  <si>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</si>
  <si>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</si>
  <si>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</si>
  <si>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</si>
  <si>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</si>
  <si>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</si>
  <si>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</si>
  <si>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</si>
  <si>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</si>
  <si>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</si>
  <si>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</si>
  <si>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</si>
  <si>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</si>
  <si>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</si>
  <si>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</si>
  <si>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</si>
  <si>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</si>
  <si>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</si>
  <si>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</si>
  <si>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</si>
  <si>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</si>
  <si>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</si>
  <si>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</si>
  <si>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</si>
  <si>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</si>
  <si>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</si>
  <si>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</si>
  <si>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</si>
  <si>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</si>
  <si>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</si>
  <si>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</si>
  <si>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</si>
  <si>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</si>
  <si>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</si>
  <si>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</si>
  <si>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</si>
  <si>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</si>
  <si>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</si>
  <si>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</si>
  <si>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</si>
  <si>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</si>
  <si>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</si>
  <si>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</si>
  <si>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</si>
  <si>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</si>
  <si>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</si>
  <si>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</si>
  <si>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</si>
  <si>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</si>
  <si>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</si>
  <si>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</si>
  <si>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</si>
  <si>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</si>
  <si>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</si>
  <si>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</si>
  <si>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</si>
  <si>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</si>
  <si>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</si>
  <si>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</si>
  <si>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</si>
  <si>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</si>
  <si>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</si>
  <si>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</si>
  <si>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</si>
  <si>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</si>
  <si>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</si>
  <si>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</si>
  <si>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</si>
  <si>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</si>
  <si>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</si>
  <si>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</si>
  <si>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</si>
  <si>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</si>
  <si>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</si>
  <si>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</si>
  <si>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</si>
  <si>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</si>
  <si>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</si>
  <si>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</si>
  <si>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</si>
  <si>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</si>
  <si>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</si>
  <si>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</si>
  <si>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</si>
  <si>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</si>
  <si>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</si>
  <si>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</si>
  <si>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</si>
  <si>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</si>
  <si>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</si>
  <si>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</si>
  <si>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</si>
  <si>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</si>
  <si>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</si>
  <si>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</si>
  <si>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</si>
  <si>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</si>
  <si>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</si>
  <si>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</si>
  <si>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</si>
  <si>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</si>
  <si>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</si>
  <si>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</si>
  <si>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</si>
  <si>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</si>
  <si>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</si>
  <si>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</si>
  <si>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</si>
  <si>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</si>
  <si>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</si>
  <si>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</si>
  <si>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</si>
  <si>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</si>
  <si>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</si>
  <si>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</si>
  <si>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</si>
  <si>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</si>
  <si>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</si>
  <si>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</si>
  <si>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</si>
  <si>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</si>
  <si>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</si>
  <si>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</si>
  <si>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</si>
  <si>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</si>
  <si>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</si>
  <si>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</si>
  <si>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</si>
  <si>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</si>
  <si>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</si>
  <si>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</si>
  <si>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</si>
  <si>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</si>
  <si>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</si>
  <si>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</si>
  <si>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</si>
  <si>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</si>
  <si>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</si>
  <si>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</si>
  <si>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</si>
  <si>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</si>
  <si>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</si>
  <si>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</si>
  <si>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</si>
  <si>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</si>
  <si>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</si>
  <si>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</si>
  <si>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</si>
  <si>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</si>
  <si>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</si>
  <si>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</si>
  <si>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</si>
  <si>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</si>
  <si>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</si>
  <si>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</si>
  <si>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</si>
  <si>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</si>
  <si>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</si>
  <si>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</si>
  <si>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</si>
  <si>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</si>
  <si>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</si>
  <si>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</si>
  <si>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</si>
  <si>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</si>
  <si>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</si>
  <si>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</si>
  <si>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</si>
  <si>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</si>
  <si>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</si>
  <si>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</si>
  <si>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</si>
  <si>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</si>
  <si>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</si>
  <si>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</si>
  <si>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</si>
  <si>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</si>
  <si>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</si>
  <si>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</si>
  <si>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</si>
  <si>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</si>
  <si>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</si>
  <si>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</si>
  <si>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</si>
  <si>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</si>
  <si>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</si>
  <si>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</si>
  <si>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</si>
  <si>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</si>
  <si>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</si>
  <si>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</si>
  <si>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</si>
  <si>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</si>
  <si>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</si>
  <si>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</si>
  <si>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</si>
  <si>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</si>
  <si>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</si>
  <si>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</si>
  <si>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</si>
  <si>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</si>
  <si>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</si>
  <si>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</si>
  <si>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</si>
  <si>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</si>
  <si>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</si>
  <si>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</si>
  <si>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</si>
  <si>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</si>
  <si>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</si>
  <si>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</si>
  <si>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</si>
  <si>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</si>
  <si>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</si>
  <si>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</si>
  <si>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</si>
  <si>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</si>
  <si>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</si>
  <si>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</si>
  <si>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</si>
  <si>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</si>
  <si>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</si>
  <si>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</si>
  <si>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</si>
  <si>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</si>
  <si>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</si>
  <si>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</si>
  <si>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</si>
  <si>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</si>
  <si>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</si>
  <si>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</si>
  <si>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</si>
  <si>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</si>
  <si>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</si>
  <si>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</si>
  <si>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</si>
  <si>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</si>
  <si>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</si>
  <si>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</si>
  <si>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</si>
  <si>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</si>
  <si>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</si>
  <si>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</si>
  <si>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</si>
  <si>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</si>
  <si>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</si>
  <si>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</si>
  <si>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</si>
  <si>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</si>
  <si>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</si>
  <si>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</si>
  <si>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</si>
  <si>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</si>
  <si>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</si>
  <si>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</si>
  <si>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</si>
  <si>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</si>
  <si>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</si>
  <si>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</si>
  <si>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</si>
  <si>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</si>
  <si>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</si>
  <si>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</si>
  <si>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</si>
  <si>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</si>
  <si>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</si>
  <si>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</si>
  <si>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</si>
  <si>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</si>
  <si>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</si>
  <si>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</si>
  <si>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</si>
  <si>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</si>
  <si>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</si>
  <si>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</si>
  <si>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</si>
  <si>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</si>
  <si>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</si>
  <si>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</si>
  <si>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</si>
  <si>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</si>
  <si>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</si>
  <si>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</si>
  <si>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</si>
  <si>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</si>
  <si>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</si>
  <si>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</si>
  <si>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</si>
  <si>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</si>
  <si>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</si>
  <si>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</si>
  <si>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</si>
  <si>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</si>
  <si>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</si>
  <si>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</si>
  <si>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</si>
  <si>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</si>
  <si>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</si>
  <si>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</si>
  <si>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</si>
  <si>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</si>
  <si>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</si>
  <si>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</si>
  <si>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</si>
  <si>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</si>
  <si>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</si>
  <si>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</si>
  <si>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</si>
  <si>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</si>
  <si>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</si>
  <si>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</si>
  <si>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</si>
  <si>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</si>
  <si>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</si>
  <si>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</si>
  <si>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</si>
  <si>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</si>
  <si>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</si>
  <si>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</si>
  <si>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</si>
  <si>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</si>
  <si>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</si>
  <si>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</si>
  <si>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</si>
  <si>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</si>
  <si>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</si>
  <si>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</si>
  <si>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</si>
  <si>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</si>
  <si>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</si>
  <si>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</si>
  <si>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</si>
  <si>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</si>
  <si>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</si>
  <si>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</si>
  <si>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</si>
  <si>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</si>
  <si>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</si>
  <si>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</si>
  <si>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</si>
  <si>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</si>
  <si>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</si>
  <si>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</si>
  <si>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</si>
  <si>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</si>
  <si>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</si>
  <si>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</si>
  <si>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</si>
  <si>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</si>
  <si>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</si>
  <si>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</si>
  <si>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</si>
  <si>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</si>
  <si>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</si>
  <si>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</si>
  <si>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</si>
  <si>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</si>
  <si>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</si>
  <si>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</si>
  <si>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</si>
  <si>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</si>
  <si>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</si>
  <si>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</si>
  <si>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</si>
  <si>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</si>
  <si>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</si>
  <si>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</si>
  <si>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</si>
  <si>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</si>
  <si>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</si>
  <si>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</si>
  <si>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</si>
  <si>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</si>
  <si>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</si>
  <si>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</si>
  <si>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</si>
  <si>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</si>
  <si>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</si>
  <si>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</si>
  <si>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</si>
  <si>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</si>
  <si>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</si>
  <si>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</si>
  <si>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</si>
  <si>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</si>
  <si>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</si>
  <si>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</si>
  <si>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</si>
  <si>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</si>
  <si>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</si>
  <si>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</si>
  <si>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</si>
  <si>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</si>
  <si>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</si>
  <si>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</si>
  <si>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</si>
  <si>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</si>
  <si>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</si>
  <si>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</si>
  <si>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</si>
  <si>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</si>
  <si>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</si>
  <si>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</si>
  <si>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</si>
  <si>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</si>
  <si>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</si>
  <si>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</si>
  <si>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</si>
  <si>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</si>
  <si>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</si>
  <si>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</si>
  <si>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</si>
  <si>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</si>
  <si>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</si>
  <si>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</si>
  <si>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</si>
  <si>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</si>
  <si>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</si>
  <si>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</si>
  <si>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</si>
  <si>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</si>
  <si>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</si>
  <si>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</si>
  <si>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</si>
  <si>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</si>
  <si>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</si>
  <si>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</si>
  <si>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</si>
  <si>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</si>
  <si>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</si>
  <si>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</si>
  <si>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</si>
  <si>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</si>
  <si>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</si>
  <si>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</si>
  <si>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</si>
  <si>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</si>
  <si>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</si>
  <si>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</si>
  <si>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</si>
  <si>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</si>
  <si>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</si>
  <si>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</si>
  <si>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</si>
  <si>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</si>
  <si>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</si>
  <si>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</si>
  <si>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</si>
  <si>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</si>
  <si>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</si>
  <si>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</si>
  <si>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</si>
  <si>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</si>
  <si>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</si>
  <si>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</si>
  <si>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</si>
  <si>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</si>
  <si>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</si>
  <si>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</si>
  <si>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</si>
  <si>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</si>
  <si>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</si>
  <si>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</si>
  <si>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</si>
  <si>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</si>
  <si>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</si>
  <si>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</si>
  <si>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</si>
  <si>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</si>
  <si>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</si>
  <si>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</si>
  <si>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</si>
  <si>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</si>
  <si>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</si>
  <si>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</si>
  <si>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</si>
  <si>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</si>
  <si>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</si>
  <si>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</si>
  <si>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</si>
  <si>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</si>
  <si>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</si>
  <si>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</si>
  <si>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</si>
  <si>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</si>
  <si>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</si>
  <si>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</si>
  <si>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</si>
  <si>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</si>
  <si>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</si>
  <si>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</si>
  <si>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</si>
  <si>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</si>
  <si>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</si>
  <si>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</si>
  <si>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</si>
  <si>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</si>
  <si>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</si>
  <si>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</si>
  <si>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</si>
  <si>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</si>
  <si>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</si>
  <si>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</si>
  <si>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</si>
  <si>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</si>
  <si>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</si>
  <si>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</si>
  <si>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</si>
  <si>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</si>
  <si>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</si>
  <si>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</si>
  <si>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</si>
  <si>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</si>
  <si>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</si>
  <si>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</si>
  <si>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</si>
  <si>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</si>
  <si>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</si>
  <si>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</si>
  <si>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</si>
  <si>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</si>
  <si>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</si>
  <si>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</si>
  <si>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</si>
  <si>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</si>
  <si>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</si>
  <si>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</si>
  <si>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</si>
  <si>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</si>
  <si>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</si>
  <si>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</si>
  <si>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</si>
  <si>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</si>
  <si>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</si>
  <si>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</si>
  <si>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</si>
  <si>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</si>
  <si>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</si>
  <si>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</si>
  <si>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</si>
  <si>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</si>
  <si>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</si>
  <si>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</si>
  <si>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</si>
  <si>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</si>
  <si>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</si>
  <si>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</si>
  <si>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</si>
  <si>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</si>
  <si>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</si>
  <si>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</si>
  <si>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</si>
  <si>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</si>
  <si>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</si>
  <si>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</si>
  <si>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</si>
  <si>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</si>
  <si>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</si>
  <si>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</si>
  <si>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</si>
  <si>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</si>
  <si>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</si>
  <si>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</si>
  <si>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</si>
  <si>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</si>
  <si>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</si>
  <si>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</si>
  <si>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</si>
  <si>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</si>
  <si>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</si>
  <si>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</si>
  <si>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</si>
  <si>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</si>
  <si>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</si>
  <si>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</si>
  <si>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</si>
  <si>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</si>
  <si>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</si>
  <si>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</si>
  <si>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</si>
  <si>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</si>
  <si>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</si>
  <si>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</si>
  <si>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</si>
  <si>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</si>
  <si>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</si>
  <si>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</si>
  <si>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</si>
  <si>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</si>
  <si>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</si>
  <si>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</si>
  <si>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</si>
  <si>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</si>
  <si>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</si>
  <si>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</si>
  <si>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</si>
  <si>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</si>
  <si>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</si>
  <si>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</si>
  <si>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</si>
  <si>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</si>
  <si>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</si>
  <si>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</si>
  <si>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</si>
  <si>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</si>
  <si>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</si>
  <si>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</si>
  <si>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</si>
  <si>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</si>
  <si>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</si>
  <si>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</si>
  <si>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</si>
  <si>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</si>
  <si>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</si>
  <si>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</si>
  <si>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</si>
  <si>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</si>
  <si>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</si>
  <si>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</si>
  <si>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</si>
  <si>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</si>
  <si>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</si>
  <si>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</si>
  <si>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</si>
  <si>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</si>
  <si>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</si>
  <si>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</si>
  <si>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</si>
  <si>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</si>
  <si>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</si>
  <si>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</si>
  <si>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</si>
  <si>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</si>
  <si>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</si>
  <si>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</si>
  <si>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</si>
  <si>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</si>
  <si>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</si>
  <si>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</si>
  <si>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</si>
  <si>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</si>
  <si>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</si>
  <si>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</si>
  <si>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</si>
  <si>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</si>
  <si>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</si>
  <si>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</si>
  <si>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</si>
  <si>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</si>
  <si>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</si>
  <si>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</si>
  <si>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</si>
  <si>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</si>
  <si>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</si>
  <si>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</si>
  <si>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</si>
  <si>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</si>
  <si>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</si>
  <si>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</si>
  <si>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</si>
  <si>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</si>
  <si>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</si>
  <si>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</si>
  <si>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</si>
  <si>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</si>
  <si>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</si>
  <si>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</si>
  <si>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</si>
  <si>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</si>
  <si>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</si>
  <si>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</si>
  <si>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</si>
  <si>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</si>
  <si>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</si>
  <si>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</si>
  <si>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</si>
  <si>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</si>
  <si>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</si>
  <si>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</si>
  <si>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</si>
  <si>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</si>
  <si>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</si>
  <si>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</si>
  <si>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</si>
  <si>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</si>
  <si>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</si>
  <si>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</si>
  <si>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</si>
  <si>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</si>
  <si>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</si>
  <si>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</si>
  <si>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</si>
  <si>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</si>
  <si>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</si>
  <si>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</si>
  <si>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</si>
  <si>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</si>
  <si>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</si>
  <si>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</si>
  <si>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</si>
  <si>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</si>
  <si>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</si>
  <si>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</si>
  <si>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</si>
  <si>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</si>
  <si>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</si>
  <si>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</si>
  <si>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</si>
  <si>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</si>
  <si>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</si>
  <si>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</si>
  <si>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</si>
  <si>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</si>
  <si>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</si>
  <si>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</si>
  <si>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</si>
  <si>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</si>
  <si>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</si>
  <si>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</si>
  <si>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</si>
  <si>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</si>
  <si>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</si>
  <si>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</si>
  <si>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</si>
  <si>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</si>
  <si>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</si>
  <si>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</si>
  <si>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</si>
  <si>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</si>
  <si>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</si>
  <si>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</si>
  <si>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</si>
  <si>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</si>
  <si>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</si>
  <si>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</si>
  <si>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</si>
  <si>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</si>
  <si>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</si>
  <si>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</si>
  <si>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</si>
  <si>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</si>
  <si>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</si>
  <si>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</si>
  <si>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</si>
  <si>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</si>
  <si>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</si>
  <si>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</si>
  <si>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</si>
  <si>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</si>
  <si>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</si>
  <si>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</si>
  <si>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</si>
  <si>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</si>
  <si>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</si>
  <si>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</si>
  <si>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</si>
  <si>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</si>
  <si>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</si>
  <si>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</si>
  <si>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</si>
  <si>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</si>
  <si>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</si>
  <si>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</si>
  <si>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</si>
  <si>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</si>
  <si>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</si>
  <si>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</si>
  <si>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</si>
  <si>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</si>
  <si>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</si>
  <si>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</si>
  <si>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</si>
  <si>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</si>
  <si>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</si>
  <si>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</si>
  <si>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</si>
  <si>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</si>
  <si>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</si>
  <si>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</si>
  <si>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</si>
  <si>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</si>
  <si>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</si>
  <si>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</si>
  <si>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</si>
  <si>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</si>
  <si>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</si>
  <si>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</si>
  <si>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</si>
  <si>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</si>
  <si>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</si>
  <si>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</si>
  <si>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</si>
  <si>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</si>
  <si>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</si>
  <si>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</si>
  <si>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</si>
  <si>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</si>
  <si>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</si>
  <si>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</si>
  <si>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</si>
  <si>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</si>
  <si>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</si>
  <si>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</si>
  <si>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</si>
  <si>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</si>
  <si>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</si>
  <si>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</si>
  <si>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</si>
  <si>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</si>
  <si>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</si>
  <si>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</si>
  <si>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</si>
  <si>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</si>
  <si>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</si>
  <si>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</si>
  <si>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</si>
  <si>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</si>
  <si>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</si>
  <si>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</si>
  <si>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</si>
  <si>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</si>
  <si>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</si>
  <si>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</si>
  <si>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</si>
  <si>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</si>
  <si>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</si>
  <si>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</si>
  <si>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</si>
  <si>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</si>
  <si>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</si>
  <si>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</si>
  <si>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</si>
  <si>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</si>
  <si>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</si>
  <si>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</si>
  <si>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</si>
  <si>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</si>
  <si>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</si>
  <si>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</si>
  <si>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</si>
  <si>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</si>
  <si>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</si>
  <si>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</si>
  <si>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</si>
  <si>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</si>
  <si>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</si>
  <si>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</si>
  <si>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</si>
  <si>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</si>
  <si>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</si>
  <si>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</si>
  <si>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</si>
  <si>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</si>
  <si>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</si>
  <si>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</si>
  <si>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</si>
  <si>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</si>
  <si>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</si>
  <si>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</si>
  <si>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</si>
  <si>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</si>
  <si>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</si>
  <si>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</si>
  <si>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</si>
  <si>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</si>
  <si>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</si>
  <si>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</si>
  <si>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</si>
  <si>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</si>
  <si>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</si>
  <si>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</si>
  <si>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</si>
  <si>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</si>
  <si>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</si>
  <si>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</si>
  <si>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</si>
  <si>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</si>
  <si>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</si>
  <si>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</si>
  <si>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</si>
  <si>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</si>
  <si>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</si>
  <si>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</si>
  <si>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</si>
  <si>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</si>
  <si>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</si>
  <si>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</si>
  <si>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</si>
  <si>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</si>
  <si>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</si>
  <si>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</si>
  <si>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</si>
  <si>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</si>
  <si>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</si>
  <si>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</si>
  <si>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</si>
  <si>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</si>
  <si>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</si>
  <si>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</si>
  <si>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</si>
  <si>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</si>
  <si>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</si>
  <si>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</si>
  <si>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</si>
  <si>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</si>
  <si>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</si>
  <si>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</si>
  <si>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</si>
  <si>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</si>
  <si>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</si>
  <si>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</si>
  <si>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</si>
  <si>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</si>
  <si>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</si>
  <si>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</si>
  <si>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</si>
  <si>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</si>
  <si>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</si>
  <si>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</si>
  <si>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</si>
  <si>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</si>
  <si>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</si>
  <si>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</si>
  <si>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</si>
  <si>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</si>
  <si>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</si>
  <si>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</si>
  <si>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</si>
  <si>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</si>
  <si>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</si>
  <si>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</si>
  <si>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</si>
  <si>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</si>
  <si>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</si>
  <si>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</si>
  <si>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</si>
  <si>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</si>
  <si>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</si>
  <si>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</si>
  <si>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</si>
  <si>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</si>
  <si>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</si>
  <si>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</si>
  <si>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</si>
  <si>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</si>
  <si>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</si>
  <si>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</si>
  <si>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</si>
  <si>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</si>
  <si>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</si>
  <si>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</si>
  <si>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</si>
  <si>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</si>
  <si>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</si>
  <si>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</si>
  <si>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</si>
  <si>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</si>
  <si>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</si>
  <si>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</si>
  <si>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</si>
  <si>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</si>
  <si>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</si>
  <si>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</si>
  <si>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</si>
  <si>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</si>
  <si>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</si>
  <si>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</si>
  <si>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</si>
  <si>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</si>
  <si>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</si>
  <si>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</si>
  <si>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</si>
  <si>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</si>
  <si>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</si>
  <si>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</si>
  <si>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</si>
  <si>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</si>
  <si>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</si>
  <si>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</si>
  <si>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</si>
  <si>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</si>
  <si>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</si>
  <si>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</si>
  <si>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</si>
  <si>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</si>
  <si>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</si>
  <si>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</si>
  <si>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</si>
  <si>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</si>
  <si>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</si>
  <si>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</si>
  <si>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</si>
  <si>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</si>
  <si>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</si>
  <si>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</si>
  <si>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</si>
  <si>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</si>
  <si>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</si>
  <si>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</si>
  <si>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</si>
  <si>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</si>
  <si>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</si>
  <si>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</si>
  <si>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</si>
  <si>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</si>
  <si>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</si>
  <si>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</si>
  <si>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</si>
  <si>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</si>
  <si>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</si>
  <si>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</si>
  <si>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</si>
  <si>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</si>
  <si>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</si>
  <si>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</si>
  <si>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</si>
  <si>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</si>
  <si>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</si>
  <si>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</si>
  <si>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</si>
  <si>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</si>
  <si>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</si>
  <si>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</si>
  <si>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</si>
  <si>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</si>
  <si>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</si>
  <si>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</si>
  <si>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</si>
  <si>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</si>
  <si>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</si>
  <si>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</si>
  <si>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</si>
  <si>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</si>
  <si>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</si>
  <si>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</si>
  <si>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</si>
  <si>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</si>
  <si>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</si>
  <si>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</si>
  <si>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</si>
  <si>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</si>
  <si>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</si>
  <si>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</si>
  <si>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</si>
  <si>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</si>
  <si>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</si>
  <si>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</si>
  <si>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</si>
  <si>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</si>
  <si>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</si>
  <si>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</si>
  <si>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</si>
  <si>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</si>
  <si>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</si>
  <si>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</si>
  <si>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</si>
  <si>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</si>
  <si>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</si>
  <si>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</si>
  <si>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</si>
  <si>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</si>
  <si>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</si>
  <si>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</si>
  <si>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</si>
  <si>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</si>
  <si>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</si>
  <si>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</si>
  <si>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</si>
  <si>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</si>
  <si>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</si>
  <si>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</si>
  <si>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</si>
  <si>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</si>
  <si>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</si>
  <si>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</si>
  <si>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</si>
  <si>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</si>
  <si>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</si>
  <si>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</si>
  <si>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</si>
  <si>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</si>
  <si>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</si>
  <si>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</si>
  <si>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</si>
  <si>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</si>
  <si>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</si>
  <si>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</si>
  <si>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</si>
  <si>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</si>
  <si>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</si>
  <si>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</si>
  <si>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</si>
  <si>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</si>
  <si>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</si>
  <si>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</si>
  <si>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</si>
  <si>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</si>
  <si>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</si>
  <si>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</si>
  <si>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</si>
  <si>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</si>
  <si>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</si>
  <si>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</si>
  <si>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</si>
  <si>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</si>
  <si>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</si>
  <si>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</si>
  <si>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</si>
  <si>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</si>
  <si>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</si>
  <si>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</si>
  <si>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</si>
  <si>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</si>
  <si>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</si>
  <si>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</si>
  <si>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</si>
  <si>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</si>
  <si>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</si>
  <si>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</si>
  <si>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</si>
  <si>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</si>
  <si>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</si>
  <si>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</si>
  <si>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</si>
  <si>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</si>
  <si>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</si>
  <si>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</si>
  <si>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</si>
  <si>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</si>
  <si>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</si>
  <si>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</si>
  <si>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</si>
  <si>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</si>
  <si>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</si>
  <si>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</si>
  <si>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</si>
  <si>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</si>
  <si>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</si>
  <si>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</si>
  <si>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</si>
  <si>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</si>
  <si>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</si>
  <si>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</si>
  <si>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</si>
  <si>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</si>
  <si>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</si>
  <si>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</si>
  <si>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</si>
  <si>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</si>
  <si>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</si>
  <si>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</si>
  <si>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</si>
  <si>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</si>
  <si>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</si>
  <si>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</si>
  <si>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</si>
  <si>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</si>
  <si>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</si>
  <si>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</si>
  <si>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</si>
  <si>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</si>
  <si>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</si>
  <si>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</si>
  <si>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</si>
  <si>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</si>
  <si>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</si>
  <si>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</si>
  <si>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</si>
  <si>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</si>
  <si>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</si>
  <si>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</si>
  <si>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</si>
  <si>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</si>
  <si>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</si>
  <si>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</si>
  <si>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</si>
  <si>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</si>
  <si>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</si>
  <si>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</si>
  <si>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</si>
  <si>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</si>
  <si>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</si>
  <si>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</si>
  <si>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</si>
  <si>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</si>
  <si>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</si>
  <si>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</si>
  <si>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</si>
  <si>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</si>
  <si>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</si>
  <si>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</si>
  <si>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</si>
  <si>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</si>
  <si>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</si>
  <si>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</si>
  <si>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</si>
  <si>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</si>
  <si>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</si>
  <si>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</si>
  <si>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</si>
  <si>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</si>
  <si>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</si>
  <si>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</si>
  <si>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</si>
  <si>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</si>
  <si>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</si>
  <si>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</si>
  <si>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</si>
  <si>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</si>
  <si>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</si>
  <si>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</si>
  <si>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</si>
  <si>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</si>
  <si>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</si>
  <si>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</si>
  <si>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</si>
  <si>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</si>
  <si>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</si>
  <si>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</si>
  <si>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</si>
  <si>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</si>
  <si>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</si>
  <si>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</si>
  <si>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</si>
  <si>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</si>
  <si>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</si>
  <si>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</si>
  <si>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</si>
  <si>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</si>
  <si>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</si>
  <si>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</si>
  <si>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</si>
  <si>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</si>
  <si>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</si>
  <si>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</si>
  <si>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</si>
  <si>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</si>
  <si>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</si>
  <si>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</si>
  <si>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</si>
  <si>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</si>
  <si>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</si>
  <si>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</si>
  <si>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</si>
  <si>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</si>
  <si>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</si>
  <si>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</si>
  <si>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</si>
  <si>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</si>
  <si>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</si>
  <si>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</si>
  <si>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</si>
  <si>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</si>
  <si>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</si>
  <si>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</si>
  <si>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</si>
  <si>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</si>
  <si>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</si>
  <si>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</si>
  <si>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</si>
  <si>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</si>
  <si>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</si>
  <si>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</si>
  <si>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</si>
  <si>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</si>
  <si>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</si>
  <si>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</si>
  <si>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</si>
  <si>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</si>
  <si>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</si>
  <si>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</si>
  <si>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</si>
  <si>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</si>
  <si>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</si>
  <si>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</si>
  <si>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</si>
  <si>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</si>
  <si>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</si>
  <si>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</si>
  <si>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</si>
  <si>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</si>
  <si>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</si>
  <si>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</si>
  <si>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</si>
  <si>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</si>
  <si>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</si>
  <si>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</si>
  <si>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</si>
  <si>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</si>
  <si>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</si>
  <si>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</si>
  <si>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</si>
  <si>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</si>
  <si>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</si>
  <si>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</si>
  <si>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</si>
  <si>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</si>
  <si>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</si>
  <si>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</si>
  <si>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</si>
  <si>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</si>
  <si>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</si>
  <si>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</si>
  <si>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</si>
  <si>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</si>
  <si>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</si>
  <si>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</si>
  <si>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</si>
  <si>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</si>
  <si>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</si>
  <si>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</si>
  <si>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</si>
  <si>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</si>
  <si>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</si>
  <si>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</si>
  <si>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</si>
  <si>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</si>
  <si>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</si>
  <si>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</si>
  <si>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</si>
  <si>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</si>
  <si>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</si>
  <si>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</si>
  <si>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</si>
  <si>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</si>
  <si>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</si>
  <si>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</si>
  <si>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</si>
  <si>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</si>
  <si>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</si>
  <si>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</si>
  <si>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</si>
  <si>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</si>
  <si>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</si>
  <si>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</si>
  <si>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</si>
  <si>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</si>
  <si>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</si>
  <si>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</si>
  <si>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</si>
  <si>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</si>
  <si>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</si>
  <si>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</si>
  <si>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</si>
  <si>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</si>
  <si>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</si>
  <si>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</si>
  <si>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</si>
  <si>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</si>
  <si>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</si>
  <si>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</si>
  <si>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</si>
  <si>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</si>
  <si>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</si>
  <si>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</si>
  <si>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</si>
  <si>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</si>
  <si>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</si>
  <si>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</si>
  <si>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</si>
  <si>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</si>
  <si>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</si>
  <si>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</si>
  <si>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</si>
  <si>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</si>
  <si>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</si>
  <si>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</si>
  <si>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</si>
  <si>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</si>
  <si>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</si>
  <si>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</si>
  <si>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</si>
  <si>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</si>
  <si>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</si>
  <si>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</si>
  <si>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</si>
  <si>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</si>
  <si>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</si>
  <si>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</si>
  <si>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</si>
  <si>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</si>
  <si>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</si>
  <si>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</si>
  <si>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</si>
  <si>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</si>
  <si>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</si>
  <si>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</si>
  <si>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</si>
  <si>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</si>
  <si>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</si>
  <si>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</si>
  <si>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</si>
  <si>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</si>
  <si>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</si>
  <si>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</si>
  <si>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</si>
  <si>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</si>
  <si>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</si>
  <si>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</si>
  <si>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</si>
  <si>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</si>
  <si>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</si>
  <si>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</si>
  <si>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</si>
  <si>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</si>
  <si>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</si>
  <si>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</si>
  <si>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</si>
  <si>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</si>
  <si>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</si>
  <si>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</si>
  <si>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</si>
  <si>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</si>
  <si>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</si>
  <si>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</si>
  <si>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</si>
  <si>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</si>
  <si>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</si>
  <si>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</si>
  <si>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</si>
  <si>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</si>
  <si>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</si>
  <si>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</si>
  <si>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</si>
  <si>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</si>
  <si>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</si>
  <si>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</si>
  <si>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</si>
  <si>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</si>
  <si>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</si>
  <si>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</si>
  <si>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</si>
  <si>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</si>
  <si>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</si>
  <si>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</si>
  <si>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</si>
  <si>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</si>
  <si>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</si>
  <si>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</si>
  <si>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</si>
  <si>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</si>
  <si>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</si>
  <si>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</si>
  <si>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</si>
  <si>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</si>
  <si>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</si>
  <si>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</si>
  <si>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</si>
  <si>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</si>
  <si>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</si>
  <si>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</si>
  <si>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</si>
  <si>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</si>
  <si>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</si>
  <si>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</si>
  <si>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</si>
  <si>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</si>
  <si>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</si>
  <si>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</si>
  <si>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</si>
  <si>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</si>
  <si>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</si>
  <si>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</si>
  <si>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</si>
  <si>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</si>
  <si>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</si>
  <si>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</si>
  <si>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</si>
  <si>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</si>
  <si>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</si>
  <si>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</si>
  <si>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</si>
  <si>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</si>
  <si>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</si>
  <si>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</si>
  <si>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</si>
  <si>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</si>
  <si>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</si>
  <si>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</si>
  <si>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</si>
  <si>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</si>
  <si>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</si>
  <si>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</si>
  <si>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</si>
  <si>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</si>
  <si>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</si>
  <si>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</si>
  <si>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</si>
  <si>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</si>
  <si>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</si>
  <si>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</si>
  <si>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</si>
  <si>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</si>
  <si>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</si>
  <si>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</si>
  <si>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</si>
  <si>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</si>
  <si>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</si>
  <si>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</si>
  <si>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</si>
  <si>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</si>
  <si>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</si>
  <si>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</si>
  <si>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</si>
  <si>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</si>
  <si>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</si>
  <si>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</si>
  <si>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</si>
  <si>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</si>
  <si>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</si>
  <si>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</si>
  <si>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</si>
  <si>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</si>
  <si>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</si>
  <si>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</si>
  <si>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</si>
  <si>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</si>
  <si>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</si>
  <si>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</si>
  <si>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</si>
  <si>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</si>
  <si>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</si>
  <si>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</si>
  <si>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</si>
  <si>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</si>
  <si>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</si>
  <si>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</si>
  <si>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</si>
  <si>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</si>
  <si>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</si>
  <si>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</si>
  <si>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</si>
  <si>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</si>
  <si>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</si>
  <si>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</si>
  <si>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</si>
  <si>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</si>
  <si>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</si>
  <si>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</si>
  <si>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</si>
  <si>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</si>
  <si>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</si>
  <si>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</si>
  <si>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</si>
  <si>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</si>
  <si>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</si>
  <si>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</si>
  <si>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</si>
  <si>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</si>
  <si>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</si>
  <si>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</si>
  <si>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</si>
  <si>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</si>
  <si>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</si>
  <si>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</si>
  <si>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</si>
  <si>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</si>
  <si>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</si>
  <si>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</si>
  <si>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</si>
  <si>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</si>
  <si>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</si>
  <si>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</si>
  <si>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</si>
  <si>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</si>
  <si>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</si>
  <si>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</si>
  <si>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</si>
  <si>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</si>
  <si>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</si>
  <si>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</si>
  <si>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</si>
  <si>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</si>
  <si>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</si>
  <si>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</si>
  <si>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</si>
  <si>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</si>
  <si>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</si>
  <si>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</si>
  <si>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</si>
  <si>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</si>
  <si>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</si>
  <si>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</si>
  <si>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</si>
  <si>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</si>
  <si>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</si>
  <si>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</si>
  <si>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</si>
  <si>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</si>
  <si>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</si>
  <si>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</si>
  <si>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</si>
  <si>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</si>
  <si>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</si>
  <si>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</si>
  <si>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</si>
  <si>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</si>
  <si>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</si>
  <si>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</si>
  <si>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</si>
  <si>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</si>
  <si>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</si>
  <si>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</si>
  <si>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</si>
  <si>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</si>
  <si>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</si>
  <si>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</si>
  <si>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</si>
  <si>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</si>
  <si>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</si>
  <si>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</si>
  <si>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</si>
  <si>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</si>
  <si>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</si>
  <si>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</si>
  <si>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</si>
  <si>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</si>
  <si>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</si>
  <si>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</si>
  <si>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</si>
  <si>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</si>
  <si>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</si>
  <si>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</si>
  <si>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</si>
  <si>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</si>
  <si>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</si>
  <si>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</si>
  <si>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</si>
  <si>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</si>
  <si>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</si>
  <si>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</si>
  <si>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</si>
  <si>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</si>
  <si>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</si>
  <si>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</si>
  <si>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</si>
  <si>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</si>
  <si>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</si>
  <si>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</si>
  <si>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</si>
  <si>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</si>
  <si>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</si>
  <si>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</si>
  <si>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</si>
  <si>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</si>
  <si>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</si>
  <si>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</si>
  <si>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</si>
  <si>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</si>
  <si>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</si>
  <si>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</si>
  <si>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</si>
  <si>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</si>
  <si>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</si>
  <si>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</si>
  <si>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</si>
  <si>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</si>
  <si>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</si>
  <si>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</si>
  <si>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</si>
  <si>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</si>
  <si>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</si>
  <si>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</si>
  <si>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</si>
  <si>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</si>
  <si>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</si>
  <si>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</si>
  <si>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</si>
  <si>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</si>
  <si>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</si>
  <si>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</si>
  <si>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</si>
  <si>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</si>
  <si>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</si>
  <si>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</si>
  <si>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</si>
  <si>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</si>
  <si>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</si>
  <si>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</si>
  <si>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</si>
  <si>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</si>
  <si>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</si>
  <si>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</si>
  <si>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</si>
  <si>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</si>
  <si>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</si>
  <si>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</si>
  <si>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</si>
  <si>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</si>
  <si>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</si>
  <si>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</si>
  <si>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</si>
  <si>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</si>
  <si>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</si>
  <si>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</si>
  <si>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</si>
  <si>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</si>
  <si>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</si>
  <si>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</si>
  <si>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</si>
  <si>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</si>
  <si>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</si>
  <si>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</si>
  <si>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</si>
  <si>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</si>
  <si>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</si>
  <si>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</si>
  <si>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</si>
  <si>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</si>
  <si>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</si>
  <si>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</si>
  <si>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</si>
  <si>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</si>
  <si>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</si>
  <si>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</si>
  <si>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</si>
  <si>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</si>
  <si>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</si>
  <si>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</si>
  <si>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</si>
  <si>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</si>
  <si>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</si>
  <si>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</si>
  <si>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</si>
  <si>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</si>
  <si>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</si>
  <si>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</si>
  <si>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</si>
  <si>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</si>
  <si>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</si>
  <si>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</si>
  <si>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</si>
  <si>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</si>
  <si>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</si>
  <si>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</si>
  <si>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</si>
  <si>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</si>
  <si>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</si>
  <si>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</si>
  <si>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</si>
  <si>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</si>
  <si>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</si>
  <si>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</si>
  <si>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</si>
  <si>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</si>
  <si>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</si>
  <si>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</si>
  <si>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</si>
  <si>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</si>
  <si>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</si>
  <si>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</si>
  <si>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</si>
  <si>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</si>
  <si>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</si>
  <si>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</si>
  <si>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</si>
  <si>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</si>
  <si>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</si>
  <si>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</si>
  <si>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</si>
  <si>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</si>
  <si>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</si>
  <si>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</si>
  <si>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</si>
  <si>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</si>
  <si>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</si>
  <si>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</si>
  <si>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</si>
  <si>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</si>
  <si>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</si>
  <si>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</si>
  <si>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</si>
  <si>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</si>
  <si>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</si>
  <si>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</si>
  <si>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</si>
  <si>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</si>
  <si>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</si>
  <si>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</si>
  <si>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</si>
  <si>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</si>
  <si>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</si>
  <si>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</si>
  <si>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</si>
  <si>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</si>
  <si>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</si>
  <si>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</si>
  <si>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</si>
  <si>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</si>
  <si>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</si>
  <si>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</si>
  <si>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</si>
  <si>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</si>
  <si>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</si>
  <si>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</si>
  <si>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</si>
  <si>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</si>
  <si>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</si>
  <si>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</si>
  <si>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</si>
  <si>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</si>
  <si>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</si>
  <si>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</si>
  <si>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</si>
  <si>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</si>
  <si>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</si>
  <si>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</si>
  <si>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</si>
  <si>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</si>
  <si>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</si>
  <si>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</si>
  <si>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</si>
  <si>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</si>
  <si>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</si>
  <si>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</si>
  <si>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</si>
  <si>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</si>
  <si>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</si>
  <si>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</si>
  <si>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</si>
  <si>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</si>
  <si>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</si>
  <si>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</si>
  <si>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</si>
  <si>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</si>
  <si>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</si>
  <si>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</si>
  <si>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</si>
  <si>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</si>
  <si>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</si>
  <si>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</si>
  <si>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</si>
  <si>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</si>
  <si>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</si>
  <si>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</si>
  <si>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</si>
  <si>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</si>
  <si>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</si>
  <si>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</si>
  <si>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</si>
  <si>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</si>
  <si>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</si>
  <si>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</si>
  <si>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</si>
  <si>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</si>
  <si>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</si>
  <si>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</si>
  <si>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</si>
  <si>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</si>
  <si>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</si>
  <si>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</si>
  <si>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</si>
  <si>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</si>
  <si>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</si>
  <si>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</si>
  <si>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</si>
  <si>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</si>
  <si>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</si>
  <si>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</si>
  <si>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</si>
  <si>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</si>
  <si>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</si>
  <si>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</si>
  <si>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</si>
  <si>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</si>
  <si>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</si>
  <si>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</si>
  <si>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</si>
  <si>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</si>
  <si>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</si>
  <si>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</si>
  <si>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</si>
  <si>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</si>
  <si>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</si>
  <si>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</si>
  <si>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</si>
  <si>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</si>
  <si>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</si>
  <si>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</si>
  <si>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</si>
  <si>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</si>
  <si>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</si>
  <si>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</si>
  <si>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</si>
  <si>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</si>
  <si>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</si>
  <si>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</si>
  <si>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</si>
  <si>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</si>
  <si>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</si>
  <si>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</si>
  <si>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</si>
  <si>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</si>
  <si>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</si>
  <si>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</si>
  <si>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</si>
  <si>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</si>
  <si>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</si>
  <si>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</si>
  <si>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</si>
  <si>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</si>
  <si>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</si>
  <si>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</si>
  <si>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</si>
  <si>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</si>
  <si>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</si>
  <si>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</si>
  <si>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</si>
  <si>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</si>
  <si>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</si>
  <si>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</si>
  <si>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</si>
  <si>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</si>
  <si>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</si>
  <si>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</si>
  <si>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</si>
  <si>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</si>
  <si>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</si>
  <si>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</si>
  <si>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</si>
  <si>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</si>
  <si>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</si>
  <si>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</si>
  <si>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</si>
  <si>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</si>
  <si>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</si>
  <si>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</si>
  <si>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</si>
  <si>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</si>
  <si>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</si>
  <si>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</si>
  <si>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</si>
  <si>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</si>
  <si>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</si>
  <si>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</si>
  <si>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</si>
  <si>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</si>
  <si>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</si>
  <si>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</si>
  <si>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</si>
  <si>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</si>
  <si>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</si>
  <si>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</si>
  <si>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</si>
  <si>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</si>
  <si>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</si>
  <si>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</si>
  <si>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</si>
  <si>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</si>
  <si>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</si>
  <si>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</si>
  <si>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</si>
  <si>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</si>
  <si>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</si>
  <si>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</si>
  <si>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</si>
  <si>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</si>
  <si>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</si>
  <si>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</si>
  <si>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</si>
  <si>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</si>
  <si>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</si>
  <si>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</si>
  <si>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</si>
  <si>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</si>
  <si>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</si>
  <si>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</si>
  <si>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</si>
  <si>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</si>
  <si>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</si>
  <si>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</si>
  <si>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</si>
  <si>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</si>
  <si>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</si>
  <si>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</si>
  <si>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</si>
  <si>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</si>
  <si>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</si>
  <si>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</si>
  <si>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</si>
  <si>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</si>
  <si>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</si>
  <si>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</si>
  <si>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</si>
  <si>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</si>
  <si>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</si>
  <si>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</si>
  <si>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</si>
  <si>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</si>
  <si>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</si>
  <si>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</si>
  <si>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</si>
  <si>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</si>
  <si>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</si>
  <si>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</si>
  <si>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</si>
  <si>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</si>
  <si>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</si>
  <si>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</si>
  <si>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</si>
  <si>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</si>
  <si>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</si>
  <si>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</si>
  <si>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</si>
  <si>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</si>
  <si>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</si>
  <si>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</si>
  <si>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</si>
  <si>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</si>
  <si>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</si>
  <si>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</si>
  <si>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</si>
  <si>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</si>
  <si>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</si>
  <si>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</si>
  <si>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</si>
  <si>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</si>
  <si>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</si>
  <si>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</si>
  <si>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</si>
  <si>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</si>
  <si>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</si>
  <si>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</si>
  <si>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</si>
  <si>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</si>
  <si>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</si>
  <si>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</si>
  <si>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</si>
  <si>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</si>
  <si>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</si>
  <si>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</si>
  <si>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</si>
  <si>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</si>
  <si>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</si>
  <si>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</si>
  <si>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</si>
  <si>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</si>
  <si>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</si>
  <si>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</si>
  <si>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</si>
  <si>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</si>
  <si>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</si>
  <si>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</si>
  <si>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</si>
  <si>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</si>
  <si>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</si>
  <si>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</si>
  <si>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</si>
  <si>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</si>
  <si>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</si>
  <si>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</si>
  <si>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</si>
  <si>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</si>
  <si>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</si>
  <si>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</si>
  <si>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</si>
  <si>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</si>
  <si>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</si>
  <si>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</si>
  <si>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</si>
  <si>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</si>
  <si>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</si>
  <si>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</si>
  <si>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</si>
  <si>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</si>
  <si>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</si>
  <si>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</si>
  <si>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</si>
  <si>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</si>
  <si>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</si>
  <si>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</si>
  <si>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</si>
  <si>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</si>
  <si>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</si>
  <si>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</si>
  <si>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</si>
  <si>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</si>
  <si>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</si>
  <si>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</si>
  <si>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</si>
  <si>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</si>
  <si>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</si>
  <si>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</si>
  <si>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</si>
  <si>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</si>
  <si>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</si>
  <si>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</si>
  <si>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</si>
  <si>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</si>
  <si>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</si>
  <si>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</si>
  <si>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</si>
  <si>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</si>
  <si>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</si>
  <si>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</si>
  <si>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</si>
  <si>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</si>
  <si>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</si>
  <si>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</si>
  <si>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</si>
  <si>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</si>
  <si>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</si>
  <si>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</si>
  <si>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</si>
  <si>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</si>
  <si>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</si>
  <si>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</si>
  <si>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</si>
  <si>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</si>
  <si>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</si>
  <si>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</si>
  <si>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</si>
  <si>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</si>
  <si>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</si>
  <si>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</si>
  <si>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</si>
  <si>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</si>
  <si>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</si>
  <si>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</si>
  <si>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</si>
  <si>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</si>
  <si>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</si>
  <si>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</si>
  <si>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</si>
  <si>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</si>
  <si>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</si>
  <si>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</si>
  <si>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</si>
  <si>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</si>
  <si>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</si>
  <si>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</si>
  <si>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</si>
  <si>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</si>
  <si>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</si>
  <si>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</si>
  <si>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</si>
  <si>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</si>
  <si>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</si>
  <si>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</si>
  <si>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</si>
  <si>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</si>
  <si>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</si>
  <si>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</si>
  <si>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</si>
  <si>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</si>
  <si>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</si>
  <si>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</si>
  <si>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</si>
  <si>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</si>
  <si>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</si>
  <si>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</si>
  <si>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</si>
  <si>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</si>
  <si>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</si>
  <si>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</si>
  <si>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</si>
  <si>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</si>
  <si>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</si>
  <si>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</si>
  <si>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</si>
  <si>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</si>
  <si>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</si>
  <si>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</si>
  <si>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</si>
  <si>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</si>
  <si>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</si>
  <si>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</si>
  <si>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</si>
  <si>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</si>
  <si>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</si>
  <si>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</si>
  <si>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</si>
  <si>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</si>
  <si>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</si>
  <si>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</si>
  <si>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</si>
  <si>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</si>
  <si>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</si>
  <si>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</si>
  <si>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</si>
  <si>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</si>
  <si>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</si>
  <si>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</si>
  <si>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</si>
  <si>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</si>
  <si>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</si>
  <si>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</si>
  <si>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</si>
  <si>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</si>
  <si>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</si>
  <si>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</si>
  <si>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</si>
  <si>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</si>
  <si>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</si>
  <si>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</si>
  <si>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</si>
  <si>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</si>
  <si>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</si>
  <si>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</si>
  <si>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</si>
  <si>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</si>
  <si>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</si>
  <si>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</si>
  <si>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</si>
  <si>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</si>
  <si>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</si>
  <si>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</si>
  <si>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</si>
  <si>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</si>
  <si>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</si>
  <si>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</si>
  <si>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</si>
  <si>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</si>
  <si>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</si>
  <si>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</si>
  <si>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</si>
  <si>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</si>
  <si>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</si>
  <si>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</si>
  <si>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</si>
  <si>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</si>
  <si>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</si>
  <si>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</si>
  <si>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</si>
  <si>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</si>
  <si>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</si>
  <si>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</si>
  <si>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</si>
  <si>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</si>
  <si>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</si>
  <si>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</si>
  <si>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</si>
  <si>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</si>
  <si>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</si>
  <si>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</si>
  <si>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</si>
  <si>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</si>
  <si>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</si>
  <si>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</si>
  <si>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</si>
  <si>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</si>
  <si>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</si>
  <si>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</si>
  <si>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</si>
  <si>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</si>
  <si>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</si>
  <si>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</si>
  <si>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</si>
  <si>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</si>
  <si>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</si>
  <si>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</si>
  <si>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</si>
  <si>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</si>
  <si>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</si>
  <si>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</si>
  <si>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</si>
  <si>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</si>
  <si>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</si>
  <si>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</si>
  <si>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</si>
  <si>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</si>
  <si>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</si>
  <si>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</si>
  <si>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</si>
  <si>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</si>
  <si>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</si>
  <si>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</si>
  <si>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</si>
  <si>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</si>
  <si>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</si>
  <si>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</si>
  <si>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</si>
  <si>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</si>
  <si>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</si>
  <si>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</si>
  <si>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</si>
  <si>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</si>
  <si>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</si>
  <si>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</si>
  <si>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</si>
  <si>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</si>
  <si>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</si>
  <si>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</si>
  <si>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</si>
  <si>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</si>
  <si>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</si>
  <si>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</si>
  <si>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</si>
  <si>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</si>
  <si>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</si>
  <si>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</si>
  <si>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</si>
  <si>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</si>
  <si>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</si>
  <si>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</si>
  <si>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</si>
  <si>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</si>
  <si>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</si>
  <si>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</si>
  <si>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</si>
  <si>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</si>
  <si>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</si>
  <si>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</si>
  <si>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</si>
  <si>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</si>
  <si>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</si>
  <si>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</si>
  <si>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</si>
  <si>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</si>
  <si>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</si>
  <si>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</si>
  <si>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</si>
  <si>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</si>
  <si>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</si>
  <si>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</si>
  <si>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</si>
  <si>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</si>
  <si>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</si>
  <si>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</si>
  <si>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</si>
  <si>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</si>
  <si>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</si>
  <si>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</si>
  <si>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</si>
  <si>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</si>
  <si>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</si>
  <si>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</si>
  <si>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</si>
  <si>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</si>
  <si>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</si>
  <si>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</si>
  <si>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</si>
  <si>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</si>
  <si>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</si>
  <si>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</si>
  <si>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</si>
  <si>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</si>
  <si>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</si>
  <si>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</si>
  <si>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</si>
  <si>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</si>
  <si>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</si>
  <si>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</si>
  <si>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</si>
  <si>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</si>
  <si>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</si>
  <si>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</si>
  <si>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</si>
  <si>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</si>
  <si>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</si>
  <si>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</si>
  <si>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</si>
  <si>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</si>
  <si>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</si>
  <si>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</si>
  <si>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</si>
  <si>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</si>
  <si>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</si>
  <si>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</si>
  <si>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</si>
  <si>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</si>
  <si>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</si>
  <si>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</si>
  <si>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</si>
  <si>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</si>
  <si>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</si>
  <si>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</si>
  <si>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</si>
  <si>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</si>
  <si>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</si>
  <si>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</si>
  <si>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</si>
  <si>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</si>
  <si>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</si>
  <si>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</si>
  <si>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</si>
  <si>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</si>
  <si>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</si>
  <si>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</si>
  <si>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</si>
  <si>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</si>
  <si>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</si>
  <si>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</si>
  <si>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</si>
  <si>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</si>
  <si>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</si>
  <si>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</si>
  <si>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</si>
  <si>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</si>
  <si>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</si>
  <si>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</si>
  <si>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</si>
  <si>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</si>
  <si>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</si>
  <si>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</si>
  <si>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</si>
  <si>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</si>
  <si>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</si>
  <si>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</si>
  <si>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</si>
  <si>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</si>
  <si>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</si>
  <si>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</si>
  <si>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</si>
  <si>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</si>
  <si>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</si>
  <si>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</si>
  <si>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</si>
  <si>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</si>
  <si>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</si>
  <si>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</si>
  <si>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</si>
  <si>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</si>
  <si>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</si>
  <si>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</si>
  <si>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</si>
  <si>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</si>
  <si>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</si>
  <si>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</si>
  <si>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</si>
  <si>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</si>
  <si>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</si>
  <si>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</si>
  <si>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</si>
  <si>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</si>
  <si>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</si>
  <si>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</si>
  <si>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</si>
  <si>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</si>
  <si>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</si>
  <si>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</si>
  <si>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</si>
  <si>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</si>
  <si>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</si>
  <si>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</si>
  <si>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</si>
  <si>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</si>
  <si>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</si>
  <si>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</si>
  <si>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</si>
  <si>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</si>
  <si>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</si>
  <si>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</si>
  <si>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</si>
  <si>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</si>
  <si>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</si>
  <si>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</si>
  <si>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</si>
  <si>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</si>
  <si>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</si>
  <si>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</si>
  <si>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</si>
  <si>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</si>
  <si>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</si>
  <si>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</si>
  <si>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</si>
  <si>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</si>
  <si>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</si>
  <si>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</si>
  <si>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</si>
  <si>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</si>
  <si>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</si>
  <si>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</si>
  <si>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</si>
  <si>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</si>
  <si>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</si>
  <si>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</si>
  <si>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</si>
  <si>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</si>
  <si>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</si>
  <si>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</si>
  <si>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</si>
  <si>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</si>
  <si>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</si>
  <si>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</si>
  <si>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</si>
  <si>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</si>
  <si>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</si>
  <si>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</si>
  <si>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</si>
  <si>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</si>
  <si>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</si>
  <si>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</si>
  <si>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</si>
  <si>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</si>
  <si>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</si>
  <si>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</si>
  <si>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</si>
  <si>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</si>
  <si>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</si>
  <si>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</si>
  <si>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</si>
  <si>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</si>
  <si>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</si>
  <si>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</si>
  <si>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</si>
  <si>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</si>
  <si>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</si>
  <si>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</si>
  <si>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</si>
  <si>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</si>
  <si>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</si>
  <si>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</si>
  <si>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</si>
  <si>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</si>
  <si>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</si>
  <si>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</si>
  <si>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</si>
  <si>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</si>
  <si>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</si>
  <si>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</si>
  <si>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</si>
  <si>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</si>
  <si>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</si>
  <si>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</si>
  <si>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</si>
  <si>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</si>
  <si>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</si>
  <si>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</si>
  <si>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</si>
  <si>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</si>
  <si>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</si>
  <si>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</si>
  <si>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</si>
  <si>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</si>
  <si>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</si>
  <si>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</si>
  <si>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</si>
  <si>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</si>
  <si>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</si>
  <si>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</si>
  <si>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</si>
  <si>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</si>
  <si>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</si>
  <si>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</si>
  <si>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</si>
  <si>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</si>
  <si>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</si>
  <si>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</si>
  <si>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</si>
  <si>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</si>
  <si>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</si>
  <si>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</si>
  <si>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</si>
  <si>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</si>
  <si>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</si>
  <si>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</si>
  <si>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</si>
  <si>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</si>
  <si>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</si>
  <si>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</si>
  <si>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</si>
  <si>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</si>
  <si>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</si>
  <si>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</si>
  <si>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</si>
  <si>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</si>
  <si>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</si>
  <si>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</si>
  <si>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</si>
  <si>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</si>
  <si>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</si>
  <si>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</si>
  <si>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</si>
  <si>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</si>
  <si>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</si>
  <si>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</si>
  <si>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</si>
  <si>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</si>
  <si>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</si>
  <si>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</si>
  <si>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</si>
  <si>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</si>
  <si>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</si>
  <si>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</si>
  <si>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</si>
  <si>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</si>
  <si>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</si>
  <si>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</si>
  <si>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</si>
  <si>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</si>
  <si>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</si>
  <si>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</si>
  <si>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</si>
  <si>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</si>
  <si>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</si>
  <si>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</si>
  <si>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</si>
  <si>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</si>
  <si>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</si>
  <si>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</si>
  <si>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</si>
  <si>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</si>
  <si>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</si>
  <si>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</si>
  <si>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</si>
  <si>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</si>
  <si>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</si>
  <si>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</si>
  <si>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</si>
  <si>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</si>
  <si>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</si>
  <si>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</si>
  <si>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</si>
  <si>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</si>
  <si>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</si>
  <si>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</si>
  <si>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</si>
  <si>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</si>
  <si>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</si>
  <si>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</si>
  <si>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</si>
  <si>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</si>
  <si>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</si>
  <si>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</si>
  <si>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</si>
  <si>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</si>
  <si>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</si>
  <si>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</si>
  <si>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</si>
  <si>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</si>
  <si>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</si>
  <si>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</si>
  <si>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</si>
  <si>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</si>
  <si>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</si>
  <si>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</si>
  <si>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</si>
  <si>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</si>
  <si>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</si>
  <si>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</si>
  <si>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</si>
  <si>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</si>
  <si>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</si>
  <si>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</si>
  <si>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</si>
  <si>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</si>
  <si>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</si>
  <si>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</si>
  <si>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</si>
  <si>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</si>
  <si>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</si>
  <si>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</si>
  <si>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</si>
  <si>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</si>
  <si>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</si>
  <si>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</si>
  <si>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</si>
  <si>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</si>
  <si>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</si>
  <si>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</si>
  <si>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</si>
  <si>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</si>
  <si>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</si>
  <si>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</si>
  <si>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</si>
  <si>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</si>
  <si>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</si>
  <si>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</si>
  <si>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</si>
  <si>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</si>
  <si>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</si>
  <si>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</si>
  <si>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</si>
  <si>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</si>
  <si>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</si>
  <si>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</si>
  <si>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</si>
  <si>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</si>
  <si>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</si>
  <si>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</si>
  <si>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</si>
  <si>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</si>
  <si>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</si>
  <si>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</si>
  <si>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</si>
  <si>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</si>
  <si>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</si>
  <si>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</si>
  <si>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</si>
  <si>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</si>
  <si>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</si>
  <si>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</si>
  <si>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</si>
  <si>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</si>
  <si>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</si>
  <si>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</si>
  <si>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</si>
  <si>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</si>
  <si>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</si>
  <si>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</si>
  <si>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</si>
  <si>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</si>
  <si>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</si>
  <si>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</si>
  <si>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</si>
  <si>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</si>
  <si>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</si>
  <si>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</si>
  <si>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</si>
  <si>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</si>
  <si>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</si>
  <si>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</si>
  <si>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</si>
  <si>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</si>
  <si>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</si>
  <si>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</si>
  <si>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</si>
  <si>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</si>
  <si>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</si>
  <si>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</si>
  <si>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</si>
  <si>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</si>
  <si>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</si>
  <si>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</si>
  <si>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</si>
  <si>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</si>
  <si>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</si>
  <si>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</si>
  <si>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</si>
  <si>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</si>
  <si>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</si>
  <si>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</si>
  <si>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</si>
  <si>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</si>
  <si>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</si>
  <si>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</si>
  <si>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</si>
  <si>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</si>
  <si>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</si>
  <si>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</si>
  <si>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</si>
  <si>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</si>
  <si>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</si>
  <si>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</si>
  <si>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</si>
  <si>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</si>
  <si>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</si>
  <si>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</si>
  <si>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</si>
  <si>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</si>
  <si>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</si>
  <si>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</si>
  <si>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</si>
  <si>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</si>
  <si>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</si>
  <si>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</si>
  <si>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</si>
  <si>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</si>
  <si>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</si>
  <si>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</si>
  <si>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</si>
  <si>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</si>
  <si>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</si>
  <si>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</si>
  <si>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</si>
  <si>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</si>
  <si>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</si>
  <si>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</si>
  <si>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</si>
  <si>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</si>
  <si>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</si>
  <si>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</si>
  <si>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</si>
  <si>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</si>
  <si>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</si>
  <si>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</si>
  <si>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</si>
  <si>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</si>
  <si>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</si>
  <si>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</si>
  <si>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</si>
  <si>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</si>
  <si>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</si>
  <si>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</si>
  <si>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</si>
  <si>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</si>
  <si>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</si>
  <si>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</si>
  <si>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</si>
  <si>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</si>
  <si>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</si>
  <si>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</si>
  <si>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</si>
  <si>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</si>
  <si>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</si>
  <si>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</si>
  <si>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</si>
  <si>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</si>
  <si>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</si>
  <si>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</si>
  <si>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</si>
  <si>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</si>
  <si>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</si>
  <si>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</si>
  <si>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</si>
  <si>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</si>
  <si>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</si>
  <si>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</si>
  <si>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</si>
  <si>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</si>
  <si>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</si>
  <si>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</si>
  <si>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</si>
  <si>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</si>
  <si>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</si>
  <si>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</si>
  <si>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</si>
  <si>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</si>
  <si>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</si>
  <si>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</si>
  <si>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</si>
  <si>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</si>
  <si>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</si>
  <si>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</si>
  <si>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</si>
  <si>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</si>
  <si>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</si>
  <si>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</si>
  <si>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</si>
  <si>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</si>
  <si>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</si>
  <si>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</si>
  <si>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</si>
  <si>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</si>
  <si>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</si>
  <si>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</si>
  <si>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</si>
  <si>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</si>
  <si>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</si>
  <si>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</si>
  <si>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</si>
  <si>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</si>
  <si>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</si>
  <si>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</si>
  <si>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</si>
  <si>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</si>
  <si>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</si>
  <si>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</si>
  <si>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</si>
  <si>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</si>
  <si>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</si>
  <si>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</si>
  <si>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</si>
  <si>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</si>
  <si>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</si>
  <si>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</si>
  <si>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</si>
  <si>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</si>
  <si>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</si>
  <si>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</si>
  <si>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</si>
  <si>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</si>
  <si>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</si>
  <si>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</si>
  <si>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</si>
  <si>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</si>
  <si>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</si>
  <si>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</si>
  <si>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</si>
  <si>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</si>
  <si>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</si>
  <si>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</si>
  <si>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</si>
  <si>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</si>
  <si>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</si>
  <si>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</si>
  <si>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</si>
  <si>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</si>
  <si>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</si>
  <si>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</si>
  <si>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</si>
  <si>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</si>
  <si>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</si>
  <si>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</si>
  <si>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</si>
  <si>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</si>
  <si>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</si>
  <si>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</si>
  <si>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</si>
  <si>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</si>
  <si>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</si>
  <si>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</si>
  <si>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</si>
  <si>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</si>
  <si>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</si>
  <si>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</si>
  <si>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</si>
  <si>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</si>
  <si>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</si>
  <si>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</si>
  <si>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</si>
  <si>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</si>
  <si>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</si>
  <si>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</si>
  <si>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</si>
  <si>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</si>
  <si>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</si>
  <si>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</si>
  <si>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</si>
  <si>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</si>
  <si>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</si>
  <si>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</si>
  <si>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</si>
  <si>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</si>
  <si>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</si>
  <si>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</si>
  <si>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</si>
  <si>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</si>
  <si>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</si>
  <si>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</si>
  <si>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</si>
  <si>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</si>
  <si>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</si>
  <si>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</si>
  <si>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</si>
  <si>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</si>
  <si>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</si>
  <si>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</si>
  <si>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</si>
  <si>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</si>
  <si>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</si>
  <si>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</si>
  <si>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</si>
  <si>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</si>
  <si>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</si>
  <si>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</si>
  <si>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</si>
  <si>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</si>
  <si>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</si>
  <si>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</si>
  <si>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</si>
  <si>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</si>
  <si>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</si>
  <si>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</si>
  <si>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</si>
  <si>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</si>
  <si>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</si>
  <si>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</si>
  <si>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</si>
  <si>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</si>
  <si>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</si>
  <si>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</si>
  <si>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</si>
  <si>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</si>
  <si>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</si>
  <si>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</si>
  <si>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</si>
  <si>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</si>
  <si>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</si>
  <si>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</si>
  <si>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</si>
  <si>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</si>
  <si>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</si>
  <si>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</si>
  <si>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</si>
  <si>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</si>
  <si>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</si>
  <si>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</si>
  <si>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</si>
  <si>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</si>
  <si>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</si>
  <si>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</si>
  <si>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</si>
  <si>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</si>
  <si>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</si>
  <si>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</si>
  <si>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</si>
  <si>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</si>
  <si>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</si>
  <si>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</si>
  <si>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</si>
  <si>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</si>
  <si>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</si>
  <si>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</si>
  <si>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</si>
  <si>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</si>
  <si>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</si>
  <si>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</si>
  <si>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</si>
  <si>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</si>
  <si>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</si>
  <si>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</si>
  <si>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</si>
  <si>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</si>
  <si>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</si>
  <si>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</si>
  <si>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</si>
  <si>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</si>
  <si>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</si>
  <si>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</si>
  <si>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</si>
  <si>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</si>
  <si>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</si>
  <si>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</si>
  <si>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</si>
  <si>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</si>
  <si>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</si>
  <si>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</si>
  <si>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</si>
  <si>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</si>
  <si>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</si>
  <si>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</si>
  <si>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</si>
  <si>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</si>
  <si>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</si>
  <si>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</si>
  <si>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</si>
  <si>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</si>
  <si>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</si>
  <si>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</si>
  <si>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</si>
  <si>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</si>
  <si>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</si>
  <si>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</si>
  <si>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</si>
  <si>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</si>
  <si>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</si>
  <si>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</si>
  <si>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</si>
  <si>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</si>
  <si>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</si>
  <si>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</si>
  <si>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</si>
  <si>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</si>
  <si>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</si>
  <si>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</si>
  <si>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</si>
  <si>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</si>
  <si>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</si>
  <si>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</si>
  <si>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</si>
  <si>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</si>
  <si>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</si>
  <si>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</si>
  <si>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</si>
  <si>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</si>
  <si>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</si>
  <si>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</si>
  <si>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</si>
  <si>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</si>
  <si>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</si>
  <si>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</si>
  <si>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</si>
  <si>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</si>
  <si>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</si>
  <si>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</si>
  <si>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</si>
  <si>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</si>
  <si>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</si>
  <si>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</si>
  <si>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</si>
  <si>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</si>
  <si>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</si>
  <si>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</si>
  <si>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</si>
  <si>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</si>
  <si>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</si>
  <si>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</si>
  <si>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</si>
  <si>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</si>
  <si>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</si>
  <si>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</si>
  <si>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</si>
  <si>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</si>
  <si>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</si>
  <si>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</si>
  <si>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</si>
  <si>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</si>
  <si>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</si>
  <si>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</si>
  <si>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</si>
  <si>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</si>
  <si>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</si>
  <si>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</si>
  <si>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</si>
  <si>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</si>
  <si>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</si>
  <si>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</si>
  <si>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</si>
  <si>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</si>
  <si>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</si>
  <si>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</si>
  <si>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</si>
  <si>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</si>
  <si>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</si>
  <si>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</si>
  <si>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</si>
  <si>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</si>
  <si>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</si>
  <si>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</si>
  <si>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</si>
  <si>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</si>
  <si>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</si>
  <si>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</si>
  <si>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</si>
  <si>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</si>
  <si>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</si>
  <si>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</si>
  <si>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</si>
  <si>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</si>
  <si>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</si>
  <si>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</si>
  <si>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</si>
  <si>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</si>
  <si>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</si>
  <si>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</si>
  <si>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</si>
  <si>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</si>
  <si>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</si>
  <si>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</si>
  <si>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</si>
  <si>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</si>
  <si>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</si>
  <si>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</si>
  <si>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</si>
  <si>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</si>
  <si>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</si>
  <si>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</si>
  <si>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</si>
  <si>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</si>
  <si>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</si>
  <si>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</si>
  <si>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</si>
  <si>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</si>
  <si>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</si>
  <si>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</si>
  <si>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</si>
  <si>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</si>
  <si>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</si>
  <si>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</si>
  <si>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</si>
  <si>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</si>
  <si>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</si>
  <si>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</si>
  <si>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</si>
  <si>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</si>
  <si>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</si>
  <si>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</si>
  <si>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</si>
  <si>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</si>
  <si>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</si>
  <si>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</si>
  <si>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</si>
  <si>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</si>
  <si>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</si>
  <si>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</si>
  <si>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</si>
  <si>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</si>
  <si>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</si>
  <si>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</si>
  <si>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</si>
  <si>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</si>
  <si>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</si>
  <si>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</si>
  <si>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</si>
  <si>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</si>
  <si>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</si>
  <si>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</si>
  <si>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</si>
  <si>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</si>
  <si>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</si>
  <si>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</si>
  <si>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</si>
  <si>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</si>
  <si>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</si>
  <si>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</si>
  <si>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</si>
  <si>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</si>
  <si>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</si>
  <si>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</si>
  <si>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</si>
  <si>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</si>
  <si>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</si>
  <si>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</si>
  <si>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</si>
  <si>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</si>
  <si>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</si>
  <si>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</si>
  <si>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</si>
  <si>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</si>
  <si>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</si>
  <si>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</si>
  <si>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</si>
  <si>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</si>
  <si>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</si>
  <si>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</si>
  <si>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</si>
  <si>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</si>
  <si>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</si>
  <si>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</si>
  <si>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</si>
  <si>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</si>
  <si>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</si>
  <si>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</si>
  <si>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</si>
  <si>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</si>
  <si>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</si>
  <si>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</si>
  <si>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</si>
  <si>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</si>
  <si>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</si>
  <si>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</si>
  <si>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</si>
  <si>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</si>
  <si>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</si>
  <si>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</si>
  <si>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</si>
  <si>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</si>
  <si>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</si>
  <si>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</si>
  <si>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</si>
  <si>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</si>
  <si>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</si>
  <si>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</si>
  <si>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</si>
  <si>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</si>
  <si>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</si>
  <si>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</si>
  <si>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</si>
  <si>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</si>
  <si>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</si>
  <si>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</si>
  <si>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</si>
  <si>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</si>
  <si>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</si>
  <si>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</si>
  <si>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</si>
  <si>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</si>
  <si>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</si>
  <si>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</si>
  <si>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</si>
  <si>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</si>
  <si>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</si>
  <si>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</si>
  <si>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</si>
  <si>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</si>
  <si>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</si>
  <si>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</si>
  <si>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</si>
  <si>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</si>
  <si>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</si>
  <si>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</si>
  <si>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</si>
  <si>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</si>
  <si>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</si>
  <si>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</si>
  <si>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</si>
  <si>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</si>
  <si>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</si>
  <si>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</si>
  <si>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</si>
  <si>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</si>
  <si>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</si>
  <si>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</si>
  <si>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</si>
  <si>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</si>
  <si>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</si>
  <si>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</si>
  <si>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</si>
  <si>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</si>
  <si>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</si>
  <si>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</si>
  <si>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</si>
  <si>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</si>
  <si>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</si>
  <si>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</si>
  <si>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</si>
  <si>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</si>
  <si>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</si>
  <si>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</si>
  <si>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</si>
  <si>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</si>
  <si>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</si>
  <si>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</si>
  <si>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</si>
  <si>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</si>
  <si>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</si>
  <si>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</si>
  <si>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</si>
  <si>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</si>
  <si>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</si>
  <si>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</si>
  <si>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</si>
  <si>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</si>
  <si>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</si>
  <si>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</si>
  <si>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</si>
  <si>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</si>
  <si>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</si>
  <si>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</si>
  <si>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</si>
  <si>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</si>
  <si>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</si>
  <si>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</si>
  <si>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</si>
  <si>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</si>
  <si>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</si>
  <si>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</si>
  <si>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</si>
  <si>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</si>
  <si>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</si>
  <si>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</si>
  <si>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</si>
  <si>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</si>
  <si>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</si>
  <si>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</si>
  <si>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</si>
  <si>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</si>
  <si>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</si>
  <si>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</si>
  <si>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</si>
  <si>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</si>
  <si>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</si>
  <si>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</si>
  <si>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</si>
  <si>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</si>
  <si>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</si>
  <si>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</si>
  <si>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</si>
  <si>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</si>
  <si>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</si>
  <si>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</si>
  <si>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</si>
  <si>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</si>
  <si>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</si>
  <si>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</si>
  <si>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</si>
  <si>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</si>
  <si>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</si>
  <si>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</si>
  <si>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</si>
  <si>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</si>
  <si>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</si>
  <si>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</si>
  <si>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</si>
  <si>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</si>
  <si>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</si>
  <si>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</si>
  <si>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</si>
  <si>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</si>
  <si>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</si>
  <si>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</si>
  <si>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</si>
  <si>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</si>
  <si>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</si>
  <si>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</si>
  <si>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</si>
  <si>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</si>
  <si>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</si>
  <si>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</si>
  <si>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</si>
  <si>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</si>
  <si>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</si>
  <si>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</si>
  <si>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</si>
  <si>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</si>
  <si>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</si>
  <si>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</si>
  <si>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</si>
  <si>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</si>
  <si>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</si>
  <si>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</si>
  <si>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</si>
  <si>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</si>
  <si>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</si>
  <si>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</si>
  <si>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</si>
  <si>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</si>
  <si>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</si>
  <si>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</si>
  <si>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</si>
  <si>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</si>
  <si>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</si>
  <si>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</si>
  <si>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</si>
  <si>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</si>
  <si>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</si>
  <si>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</si>
  <si>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</si>
  <si>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</si>
  <si>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</si>
  <si>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</si>
  <si>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</si>
  <si>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</si>
  <si>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</si>
  <si>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</si>
  <si>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</si>
  <si>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</si>
  <si>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</si>
  <si>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</si>
  <si>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</si>
  <si>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</si>
  <si>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</si>
  <si>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</si>
  <si>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</si>
  <si>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</si>
  <si>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</si>
  <si>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</si>
  <si>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</si>
  <si>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</si>
  <si>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</si>
  <si>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</si>
  <si>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</si>
  <si>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</si>
  <si>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</si>
  <si>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</si>
  <si>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</si>
  <si>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</si>
  <si>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</si>
  <si>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</si>
  <si>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</si>
  <si>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</si>
  <si>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</si>
  <si>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</si>
  <si>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</si>
  <si>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</si>
  <si>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</si>
  <si>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</si>
  <si>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</si>
  <si>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</si>
  <si>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</si>
  <si>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</si>
  <si>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</si>
  <si>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</si>
  <si>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</si>
  <si>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</si>
  <si>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</si>
  <si>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</si>
  <si>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</si>
  <si>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</si>
  <si>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</si>
  <si>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</si>
  <si>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</si>
  <si>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</si>
  <si>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</si>
  <si>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</si>
  <si>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</si>
  <si>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</si>
  <si>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</si>
  <si>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</si>
  <si>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</si>
  <si>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</si>
  <si>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</si>
  <si>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</si>
  <si>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</si>
  <si>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</si>
  <si>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</si>
  <si>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</si>
  <si>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</si>
  <si>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</si>
  <si>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</si>
  <si>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</si>
  <si>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</si>
  <si>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</si>
  <si>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</si>
  <si>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</si>
  <si>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</si>
  <si>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</si>
  <si>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</si>
  <si>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</si>
  <si>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</si>
  <si>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</si>
  <si>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</si>
  <si>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</si>
  <si>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</si>
  <si>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</si>
  <si>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</si>
  <si>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</si>
  <si>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</si>
  <si>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</si>
  <si>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</si>
  <si>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</si>
  <si>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</si>
  <si>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</si>
  <si>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</si>
  <si>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</si>
  <si>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</si>
  <si>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</si>
  <si>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</si>
  <si>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</si>
  <si>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</si>
  <si>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</si>
  <si>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</si>
  <si>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</si>
  <si>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</si>
  <si>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</si>
  <si>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</si>
  <si>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</si>
  <si>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</si>
  <si>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</si>
  <si>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</si>
  <si>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</si>
  <si>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</si>
  <si>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</si>
  <si>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</si>
  <si>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</si>
  <si>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</si>
  <si>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</si>
  <si>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</si>
  <si>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</si>
  <si>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</si>
  <si>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</si>
  <si>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</si>
  <si>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</si>
  <si>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</si>
  <si>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</si>
  <si>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</si>
  <si>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</si>
  <si>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</si>
  <si>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</si>
  <si>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</si>
  <si>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</si>
  <si>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</si>
  <si>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</si>
  <si>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</si>
  <si>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</si>
  <si>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</si>
  <si>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</si>
  <si>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</si>
  <si>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</si>
  <si>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</si>
  <si>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</si>
  <si>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</si>
  <si>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</si>
  <si>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</si>
  <si>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</si>
  <si>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</si>
  <si>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</si>
  <si>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</si>
  <si>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</si>
  <si>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</si>
  <si>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</si>
  <si>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</si>
  <si>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</si>
  <si>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</si>
  <si>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</si>
  <si>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</si>
  <si>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</si>
  <si>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</si>
  <si>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</si>
  <si>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</si>
  <si>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</si>
  <si>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</si>
  <si>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</si>
  <si>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</si>
  <si>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</si>
  <si>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</si>
  <si>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</si>
  <si>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</si>
  <si>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</si>
  <si>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</si>
  <si>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</si>
  <si>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</si>
  <si>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</si>
  <si>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</si>
  <si>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</si>
  <si>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</si>
  <si>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</si>
  <si>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</si>
  <si>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ETA 60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</si>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</sst>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336.71171747685003</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6.8332175942487083E-3</v>
      </c>
      <c r="H4" s="122">
        <v>45999.64775462963</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45999.660143402776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45999.660143402776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45999.660143402776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45999.660143402776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45999.660143402776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45999.660143402776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45999.660143402776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45999.660143402776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45999.660143402776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45999.660143402776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45999.660143402776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45999.660143402776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45999.660143402776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45999.660143402776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45999.660143402776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45999.660143402776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45999.660143402776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45999.660143402776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45999.660143402776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45999.660143402776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45999.660143402776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45999.660143402776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45999.660143402776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45999.660143402776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45999.660143402776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45999.660143402776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45999.660143402776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45999.660143402776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45999.660143402776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45999.660143402776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45999.660143402776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45999.660143402776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45999.660143402776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45999.660143402776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45999.660143402776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45999.660143402776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45999.660143402776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45999.660143402776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45999.660143402776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45999.660143402776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45999.660143402776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45999.660143402776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45999.660143402776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45999.660143402776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45999.660143402776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45999.660143402776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45999.660143402776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45999.660143402776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45999.660143402776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45999.660143402776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45999.660143402776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45999.660143402776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45999.660143402776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45999.660143402776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45999.660143402776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45999.660143402776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45999.660143402776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45999.660143402776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45999.660143402776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45999.660143402776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45999.660143402776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45999.660143402776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45999.660143402776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45999.660143402776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45999.660143402776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45999.660143402776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45999.660143402776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45999.660143402776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45999.660143402776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45999.660143402776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45999.660143402776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45999.660143402776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45999.660143402776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45999.660143402776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45999.660143402776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45999.660143402776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45999.660143402776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45999.660143402776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45999.660143402776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45999.660143402776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45999.660143402776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45999.660143402776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45999.660143402776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45999.660143402776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45999.660143402776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45999.660143402776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45999.660143402776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45999.660143402776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45999.660143402776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45999.660143402776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45999.660143402776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45999.660143402776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45999.660143402776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45999.660143402776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45999.660143402776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45999.660143402776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45999.660143402776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45999.660143402776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45999.660143402776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45999.660143402776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45999.660143402776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45999.660143402776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45999.660143402776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45999.660143402776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45999.660143402776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45999.660143402776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45999.660143402776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45999.660143402776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45999.660143402776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45999.660143402776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45999.660143402776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45999.660143402776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45999.660143402776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45999.660143402776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45999.660143402776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45999.660143402776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45999.660143402776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45999.660143402776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45999.660143402776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45999.660143402776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45999.660143402776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45999.660143402776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45999.660143402776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45999.660143402776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45999.660143402776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45999.660143402776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45999.660143402776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45999.660143402776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45999.660143402776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45999.660143402776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45999.660143402776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45999.660143402776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45999.660143402776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45999.660143402776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45999.660143402776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45999.660143402776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45999.660143402776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45999.660143402776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45999.660143402776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45999.660143402776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45999.660143402776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45999.660143402776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45999.660143402776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45999.660143402776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45999.660143402776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45999.660143402776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45999.660143402776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45999.660143402776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45999.660143402776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45999.660143402776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45999.660143402776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45999.660143402776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45999.660143402776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45999.660143402776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45999.660143402776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45999.660143402776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45999.660143402776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45999.660143402776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45999.660143402776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45999.660143402776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45999.660143402776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45999.660143402776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45999.660143402776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45999.660143402776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45999.660143402776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45999.660143402776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45999.660143402776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45999.660143402776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45999.660143402776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45999.660143402776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45999.660143402776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45999.660143402776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174.66030543981469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15.272724421294697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2.3047614583338145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39124</v>
      </c>
      <c r="E6" s="81" t="s">
        <v>39106</v>
      </c>
      <c r="F6" s="97"/>
      <c r="G6" s="98">
        <f ca="1">IFERROR(NOW()-F6,"-")</f>
        <v>45999.660143287037</v>
      </c>
      <c r="H6" s="154">
        <v>45999.555023148147</v>
      </c>
      <c r="I6" s="18" t="str">
        <f>IFERROR(VLOOKUP(D6,DB!A:F,6,0),"")</f>
        <v>SCECO</v>
      </c>
      <c r="J6" s="18" t="str">
        <f>IFERROR(VLOOKUP(D6,DB!A:G,7,0),"")</f>
        <v>Vandalized</v>
      </c>
      <c r="K6" s="19" t="s">
        <v>39125</v>
      </c>
      <c r="L6" s="18" t="str">
        <f>IFERROR(VLOOKUP(D6,DB!A:I,9,0),"")</f>
        <v>Latis</v>
      </c>
    </row>
    <row r="7" spans="1:12" ht="31.5" customHeight="1">
      <c r="A7" s="96"/>
      <c r="B7" s="18" t="str">
        <f>IFERROR(VLOOKUP(D7,DB!A:K,11,0),"")</f>
        <v/>
      </c>
      <c r="C7" s="18"/>
      <c r="D7" s="18"/>
      <c r="E7" s="81"/>
      <c r="F7" s="97"/>
      <c r="G7" s="98">
        <f ca="1">IFERROR(NOW()-F7,"-")</f>
        <v>45999.660143287037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45999.660143287037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45999.660143287037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45999.660143287037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45999.660143287037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45999.660143287037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45999.660143287037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45999.660143287037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45999.660143287037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45999.660143287037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45999.660143287037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45999.660143287037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45999.660143287037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45999.660143287037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45999.660143287037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45999.660143287037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45999.660143287037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45999.660143287037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45999.660143287037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45999.660143287037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45999.660143287037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45999.660143287037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45999.660143287037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45999.660143287037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45999.660143287037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45999.660143287037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45999.660143287037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45999.660143287037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45999.660143287037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45999.660143287037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45999.660143287037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45999.660143287037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45999.660143287037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45999.660143287037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45999.660143287037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45999.660143287037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45999.660143287037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45999.660143287037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45999.660143287037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45999.660143287037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45999.660143287037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45999.660143287037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45999.660143287037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45999.660143287037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45999.660143287037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45999.660143287037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45999.660143287037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45999.660143287037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45999.660143287037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45999.660143287037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45999.660143287037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45999.660143287037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45999.660143287037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45999.660143287037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45999.660143287037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45999.660143287037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45999.660143287037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45999.660143287037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45999.660143287037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45999.660143287037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45999.660143287037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45999.660143287037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45999.660143287037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45999.660143287037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45999.660143287037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45999.660143287037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45999.660143287037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45999.660143287037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45999.660143287037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45999.660143287037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45999.660143287037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45999.660143287037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45999.660143287037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45999.660143287037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45999.660143287037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45999.660143287037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45999.660143287037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45999.660143287037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45999.660143287037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45999.660143287037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45999.660143287037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45999.660143287037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45999.660143287037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45999.660143287037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45999.660143287037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45999.660143287037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45999.660143287037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45999.660143287037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45999.660143287037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45999.660143287037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45999.660143287037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45999.660143287037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45999.660143287037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45999.660143287037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45999.660143287037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45999.660143287037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45999.660143287037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45999.660143287037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45999.660143287037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45999.660143287037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45999.660143287037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45999.660143287037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45999.660143287037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45999.660143287037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45999.660143287037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45999.660143287037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45999.660143287037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45999.660143287037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45999.660143287037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45999.660143287037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45999.660143287037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45999.660143287037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45999.660143287037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45999.660143287037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45999.660143287037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45999.660143287037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45999.660143287037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45999.660143287037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45999.660143402776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45999.660143402776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45999.660143402776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45999.660143402776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45999.660143402776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45999.660143402776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45999.660143402776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45999.660143402776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45999.660143402776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45999.660143402776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45999.660143402776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45999.660143402776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45999.660143402776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45999.660143402776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45999.660143402776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45999.660143402776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45999.660143402776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45999.660143402776</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45999.660143402776</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45999.660143402776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45999.660143402776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45999.660143402776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45999.660143402776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45999.660143402776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45999.660143402776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45999.660143402776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45999.660143402776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45999.660143402776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45999.660143402776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45999.660143402776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45999.660143402776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45999.660143402776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45999.660143402776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45999.660143402776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45999.660143402776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45999.660143402776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45999.660143402776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45999.660143402776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45999.660143402776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45999.660143402776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45999.660143402776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45999.660143402776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45999.660143402776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45999.660143402776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45999.660143402776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45999.660143402776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45999.660143402776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45999.660143402776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45999.660143402776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45999.660143402776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45999.660143402776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45999.660143402776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45999.660143402776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45999.660143402776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45999.660143402776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45999.660143402776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45999.660143402776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45999.660143402776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45999.660143402776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45999.660143402776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45999.660143402776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45999.660143402776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45999.660143402776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45999.660143402776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45999.660143402776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45999.660143402776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45999.660143402776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45999.660143402776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45999.660143402776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45999.660143402776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45999.660143402776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45999.660143402776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45999.660143402776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45999.660143402776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45999.660143402776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45999.660143402776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45999.660143402776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45999.660143402776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45999.660143402776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45999.660143402776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45999.660143402776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45999.660143402776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45999.660143402776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45999.660143402776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45999.660143402776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45999.660143402776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45999.660143402776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45999.660143402776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45999.660143402776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45999.660143402776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45999.660143402776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45999.660143402776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45999.660143402776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45999.660143402776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45999.660143402776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45999.660143402776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45999.660143402776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45999.660143402776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45999.660143402776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45999.660143402776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45999.660143402776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45999.660143402776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45999.660143402776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45999.660143402776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45999.660143402776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45999.660143402776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45999.660143402776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45999.660143402776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45999.660143402776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45999.660143402776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45999.660143402776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45999.660143402776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45999.660143402776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45999.660143402776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45999.660143402776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45999.660143402776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45999.660143402776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45999.660143402776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45999.660143402776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45999.660143402776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45999.660143402776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45999.660143402776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45999.660143402776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45999.660143402776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45999.660143402776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45999.660143402776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45999.660143402776</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45999.660143402776</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45999.660143402776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45999.660143402776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45999.660143402776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45999.660143402776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45999.660143402776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45999.660143402776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45999.660143402776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45999.660143402776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45999.660143402776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45999.660143402776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45999.660143402776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45999.660143402776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45999.660143402776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45999.660143402776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45999.660143402776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45999.660143402776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45999.660143402776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45999.660143402776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45999.660143402776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45999.660143402776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45999.660143402776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45999.660143402776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45999.660143402776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45999.660143402776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45999.660143402776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45999.660143402776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45999.660143402776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45999.660143402776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45999.660143402776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45999.660143402776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45999.660143402776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45999.660143402776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45999.660143402776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45999.660143402776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45999.660143402776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45999.660143402776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45999.660143402776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45999.660143402776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45999.660143402776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45999.660143402776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45999.660143402776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45999.660143402776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45999.660143402776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45999.660143402776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45999.660143402776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45999.660143402776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45999.660143402776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45999.660143402776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45999.660143402776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45999.660143402776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45999.660143402776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45999.660143402776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45999.660143402776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45999.660143402776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45999.660143402776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45999.660143402776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45999.660143402776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45999.660143402776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45999.660143402776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45999.660143402776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45999.660143402776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45999.660143402776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45999.660143402776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45999.660143402776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45999.660143402776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45999.660143402776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45999.660143402776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45999.660143402776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45999.660143402776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45999.660143402776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45999.660143402776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45999.660143402776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45999.660143402776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45999.660143402776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45999.660143402776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45999.660143402776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45999.660143402776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45999.660143402776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45999.660143402776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45999.660143402776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45999.660143402776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45999.660143402776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45999.660143402776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45999.660143402776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45999.660143402776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45999.660143402776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45999.660143402776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45999.660143402776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45999.660143402776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45999.660143402776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45999.660143402776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45999.660143402776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45999.660143402776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45999.660143402776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45999.660143402776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45999.660143402776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45999.660143402776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45999.660143402776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45999.660143402776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45999.660143402776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45999.660143402776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45999.660143402776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45999.660143402776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45999.660143402776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45999.660143402776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45999.660143402776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45999.660143402776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45999.660143402776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45999.660143402776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45999.660143402776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45999.660143402776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45999.660143402776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45999.660143402776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45999.660143402776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45999.660143402776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45999.660143402776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45999.660143402776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45999.660143402776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45999.660143402776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45999.660143402776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45999.660143402776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45999.660143402776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45999.660143402776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45999.660143402776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45999.660143402776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45999.660143402776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45999.660143402776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45999.660143402776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45999.660143402776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45999.660143402776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45999.660143402776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45999.660143402776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45999.660143402776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45999.660143402776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45999.660143402776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45999.660143402776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45999.660143402776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45999.660143402776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45999.660143402776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45999.660143402776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45999.660143402776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45999.660143402776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45999.660143402776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45999.660143402776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45999.660143402776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45999.660143402776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45999.660143402776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45999.660143402776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45999.660143402776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45999.660143402776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45999.660143402776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45999.660143402776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45999.660143402776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45999.660143402776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45999.660143402776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45999.660143402776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45999.660143402776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45999.660143402776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45999.660143402776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45999.660143402776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45999.660143402776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45999.660143402776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45999.660143402776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45999.660143402776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45999.660143402776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45999.660143402776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45999.660143402776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45999.660143402776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45999.660143402776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45999.660143402776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45999.660143402776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45999.660143402776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45999.660143402776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45999.660143402776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45999.660143402776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45999.660143402776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45999.660143402776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45999.660143402776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45999.660143402776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45999.660143402776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45999.660143402776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45999.660143402776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45999.660143402776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45999.660143402776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45999.660143402776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45999.660143402776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45999.660143402776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45999.660143402776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45999.660143402776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45999.660143402776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45999.660143402776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45999.660143402776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45999.660143402776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45999.660143402776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45999.660143402776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45999.660143402776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45999.660143402776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45999.660143402776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45999.660143402776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45999.660143402776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45999.660143402776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45999.660143402776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45999.660143402776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45999.660143402776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45999.660143402776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45999.660143402776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45999.660143402776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45999.660143402776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45999.660143402776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45999.660143402776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45999.660143402776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45999.660143402776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45999.660143402776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45999.660143402776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45999.660143402776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45999.660143402776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45999.660143402776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45999.660143402776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45999.660143402776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45999.660143402776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45999.660143402776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45999.660143402776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45999.660143402776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45999.660143402776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45999.660143402776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45999.660143402776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45999.660143402776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45999.660143402776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45999.660143402776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45999.660143402776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45999.660143402776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45999.660143402776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45999.660143402776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45999.660143402776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45999.660143402776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45999.660143402776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45999.660143402776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45999.660143402776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45999.660143402776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45999.660143402776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45999.660143402776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45999.660143402776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45999.660143402776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45999.660143402776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45999.660143402776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45999.660143402776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45999.660143402776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45999.660143402776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45999.660143402776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45999.660143402776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45999.660143402776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45999.660143402776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45999.660143402776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45999.660143402776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45999.660143402776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45999.660143402776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45999.660143402776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45999.660143402776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45999.660143402776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45999.660143402776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45999.660143402776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45999.660143402776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45999.660143402776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45999.660143402776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45999.660143402776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45999.660143402776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45999.660143402776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45999.660143402776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45999.660143402776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45999.660143402776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45999.660143402776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45999.660143402776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45999.660143402776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45999.660143402776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45999.660143402776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45999.660143402776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45999.660143402776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45999.660143402776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45999.660143402776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45999.660143402776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45999.660143402776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45999.660143402776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45999.660143402776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45999.660143402776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45999.660143402776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45999.660143402776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45999.660143402776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45999.660143402776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45999.660143402776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45999.660143402776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45999.660143402776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45999.660143402776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45999.660143402776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45999.660143402776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45999.660143402776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45999.660143402776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45999.660143402776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45999.660143402776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45999.660143402776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45999.660143402776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45999.660143402776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45999.660143402776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45999.660143402776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45999.660143402776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45999.660143402776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45999.660143402776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45999.660143402776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45999.660143402776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45999.660143402776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45999.660143402776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45999.660143402776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45999.660143402776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45999.660143402776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45999.660143402776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45999.660143402776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45999.660143402776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45999.660143402776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45999.660143402776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45999.660143402776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45999.660143402776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45999.660143402776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45999.660143402776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45999.660143402776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45999.660143402776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45999.660143402776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45999.660143402776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45999.660143402776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45999.660143402776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45999.660143402776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45999.660143402776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45999.660143402776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45999.660143402776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45999.660143402776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45999.660143402776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45999.660143402776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45999.660143402776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45999.660143402776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45999.660143402776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45999.660143402776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45999.660143402776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45999.660143402776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45999.660143402776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45999.660143402776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45999.660143402776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45999.660143402776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45999.660143402776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45999.660143402776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45999.660143402776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45999.660143402776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45999.660143402776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45999.660143402776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45999.660143402776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45999.660143402776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45999.660143402776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45999.660143402776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45999.660143402776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45999.660143402776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45999.660143402776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45999.660143402776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45999.660143402776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45999.660143402776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45999.660143402776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45999.660143402776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45999.660143402776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45999.660143402776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45999.660143402776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45999.660143402776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45999.660143402776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45999.660143402776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45999.660143402776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45999.660143402776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45999.660143402776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45999.660143402776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45999.660143402776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45999.660143402776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45999.660143402776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45999.660143402776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45999.660143402776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45999.660143402776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45999.660143402776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45999.660143402776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45999.660143402776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45999.660143402776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45999.660143402776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45999.660143402776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45999.660143402776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45999.660143402776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45999.660143402776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45999.660143402776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45999.660143402776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45999.660143402776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45999.660143402776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45999.660143402776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45999.660143402776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45999.660143402776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45999.660143402776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45999.660143402776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45999.660143402776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45999.660143402776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45999.660143402776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45999.660143402776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45999.660143402776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45999.660143402776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45999.660143402776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45999.660143402776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45999.660143402776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45999.660143402776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45999.660143402776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45999.660143402776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45999.660143402776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45999.660143402776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45999.660143402776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45999.660143402776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45999.660143402776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45999.660143402776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45999.660143402776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45999.660143402776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45999.660143402776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45999.660143402776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45999.660143402776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45999.660143402776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45999.660143402776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45999.660143402776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45999.660143402776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45999.660143402776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45999.660143402776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45999.660143402776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45999.660143402776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45999.660143402776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45999.660143402776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45999.660143402776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45999.660143402776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45999.660143402776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45999.660143402776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45999.660143402776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45999.660143402776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45999.660143402776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45999.660143402776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45999.660143402776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45999.660143402776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45999.660143402776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45999.660143402776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45999.660143402776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45999.660143402776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45999.660143402776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45999.660143402776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45999.660143402776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45999.660143402776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45999.660143402776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45999.660143402776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45999.660143402776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45999.660143402776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45999.660143402776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45999.660143402776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45999.660143402776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45999.660143402776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45999.660143402776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45999.660143402776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45999.660143402776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45999.660143402776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45999.660143402776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45999.660143402776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45999.660143402776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45999.660143402776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45999.660143402776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45999.660143402776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45999.660143402776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45999.660143402776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45999.660143402776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45999.660143402776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45999.660143402776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45999.660143402776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45999.660143402776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45999.660143402776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45999.660143402776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45999.660143402776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45999.660143402776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45999.660143402776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45999.660143402776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45999.660143402776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45999.660143402776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45999.660143402776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45999.660143402776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45999.660143402776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45999.660143402776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45999.660143402776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45999.660143402776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45999.660143402776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45999.660143402776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45999.660143402776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45999.660143402776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45999.660143402776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45999.660143402776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45999.660143402776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45999.660143402776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45999.660143402776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45999.660143402776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45999.660143402776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45999.660143402776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45999.660143402776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45999.660143402776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45999.660143402776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45999.660143402776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45999.660143402776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45999.660143402776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45999.660143402776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45999.660143402776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45999.660143402776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45999.660143402776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45999.660143402776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45999.660143402776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45999.660143402776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45999.660143402776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45999.660143402776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45999.660143402776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45999.660143402776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45999.660143402776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45999.660143402776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45999.660143402776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45999.660143402776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45999.660143402776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45999.660143402776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45999.660143402776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45999.660143402776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45999.660143402776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45999.660143402776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45999.660143402776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45999.660143402776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45999.660143402776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45999.660143402776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45999.660143402776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45999.660143402776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45999.660143402776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45999.660143402776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45999.660143402776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45999.660143402776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45999.660143402776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45999.660143402776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45999.660143402776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45999.660143402776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45999.660143402776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45999.660143402776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45999.660143402776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45999.660143402776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45999.660143402776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45999.660143402776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45999.660143402776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45999.660143402776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45999.660143402776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45999.660143402776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45999.660143402776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45999.660143402776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45999.660143402776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45999.660143402776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45999.660143402776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45999.660143402776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45999.660143402776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45999.660143402776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45999.660143402776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45999.660143402776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45999.660143402776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45999.660143402776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45999.660143402776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45999.660143402776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45999.660143402776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45999.660143402776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45999.660143402776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45999.660143402776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45999.660143402776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45999.660143402776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45999.660143402776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45999.660143402776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45999.660143402776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45999.660143402776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45999.660143402776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45999.660143402776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45999.660143402776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45999.660143402776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45999.660143402776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45999.660143402776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45999.660143402776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45999.660143402776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45999.660143402776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45999.660143402776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45999.660143402776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45999.660143402776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45999.660143402776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45999.660143402776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45999.660143402776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45999.660143402776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45999.660143402776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45999.660143402776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45999.660143402776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45999.660143402776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45999.660143402776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45999.660143402776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45999.660143402776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45999.660143402776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45999.660143402776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45999.660143402776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45999.660143402776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45999.660143402776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45999.660143402776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45999.660143402776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45999.660143402776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45999.660143402776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45999.660143402776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45999.660143402776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45999.660143402776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45999.660143402776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45999.660143402776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45999.660143402776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45999.660143402776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45999.660143402776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45999.660143402776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45999.660143402776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45999.660143402776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45999.660143402776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45999.660143402776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45999.660143402776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45999.660143402776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45999.660143402776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45999.660143402776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45999.660143402776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45999.660143402776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45999.660143402776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45999.660143402776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45999.660143402776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45999.660143402776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45999.660143402776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45999.660143402776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45999.660143402776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45999.660143402776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45999.660143402776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45999.660143402776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45999.660143402776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45999.660143402776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45999.660143402776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45999.660143402776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45999.660143402776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45999.660143402776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45999.660143402776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45999.660143402776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45999.660143402776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45999.660143402776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45999.660143402776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45999.660143402776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45999.660143402776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45999.660143402776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45999.660143402776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45999.660143402776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45999.660143402776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45999.660143402776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45999.660143402776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45999.660143402776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45999.660143402776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45999.660143402776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45999.660143402776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45999.660143402776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45999.660143402776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45999.660143402776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45999.660143402776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45999.660143402776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45999.660143402776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45999.660143402776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45999.660143402776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45999.660143402776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45999.660143402776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45999.660143402776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45999.660143402776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45999.660143402776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45999.660143402776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45999.660143402776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45999.660143402776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45999.660143402776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45999.660143402776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45999.660143402776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45999.660143402776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45999.660143402776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45999.660143402776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45999.660143402776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45999.660143402776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45999.660143402776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45999.660143402776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45999.660143402776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45999.660143402776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45999.660143402776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45999.660143402776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45999.660143402776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45999.660143402776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45999.660143402776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45999.660143402776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45999.660143402776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45999.660143402776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45999.660143402776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45999.660143402776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45999.660143402776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45999.660143402776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45999.660143402776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45999.660143402776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45999.660143402776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45999.660143402776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45999.660143402776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45999.660143402776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45999.660143402776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45999.660143402776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45999.660143402776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45999.660143402776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45999.660143402776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45999.660143402776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45999.660143402776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45999.660143402776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45999.660143402776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45999.660143402776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45999.660143402776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45999.660143402776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45999.660143402776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45999.660143402776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45999.660143402776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45999.660143402776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45999.660143402776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45999.660143402776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45999.660143402776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45999.660143402776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45999.660143402776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45999.660143402776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45999.660143402776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45999.660143402776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45999.660143402776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45999.660143402776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45999.660143402776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45999.660143402776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45999.660143402776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45999.660143402776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45999.660143402776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45999.660143402776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45999.660143402776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45999.660143402776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45999.660143402776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45999.660143402776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45999.660143402776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45999.660143402776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45999.660143402776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45999.660143402776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45999.660143402776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45999.660143402776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45999.660143402776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45999.660143402776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45999.660143402776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45999.660143402776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45999.660143402776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45999.660143402776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45999.660143402776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45999.660143402776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45999.660143402776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45999.660143402776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45999.660143402776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45999.660143402776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45999.660143402776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45999.660143402776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45999.660143402776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45999.660143402776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45999.660143402776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45999.660143402776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45999.660143402776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45999.660143402776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45999.660143402776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45999.660143402776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45999.660143402776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45999.660143402776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45999.660143402776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45999.660143402776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45999.660143402776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45999.660143402776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45999.660143402776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45999.660143402776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45999.660143402776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45999.660143402776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45999.660143402776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45999.660143402776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45999.660143402776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45999.660143402776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45999.660143402776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45999.660143402776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45999.660143402776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45999.660143402776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45999.660143402776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45999.660143402776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45999.660143402776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45999.660143402776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45999.660143402776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45999.660143402776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45999.660143402776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45999.660143402776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45999.660143402776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45999.660143402776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45999.660143402776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45999.660143402776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45999.660143402776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45999.660143402776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45999.660143402776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45999.660143402776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45999.660143402776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45999.660143402776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45999.660143402776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45999.660143402776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45999.660143402776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45999.660143402776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45999.660143402776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45999.660143402776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45999.660143402776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45999.660143402776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45999.660143402776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45999.660143402776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45999.660143402776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45999.660143402776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45999.660143402776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45999.660143402776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45999.660143402776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45999.660143402776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45999.660143402776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45999.660143402776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45999.660143402776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45999.660143402776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45999.660143402776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45999.660143402776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45999.660143402776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45999.660143402776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45999.660143402776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45999.660143402776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45999.660143402776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45999.660143402776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45999.660143402776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45999.660143402776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45999.660143402776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45999.660143402776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45999.660143402776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45999.660143402776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45999.660143402776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45999.660143402776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45999.660143402776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45999.660143402776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45999.660143402776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45999.660143402776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45999.660143402776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45999.660143402776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45999.660143402776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45999.660143402776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45999.660143402776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45999.660143402776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45999.660143402776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45999.660143402776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45999.660143402776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45999.660143402776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45999.660143402776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45999.660143402776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45999.660143402776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45999.660143402776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45999.660143402776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45999.660143402776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45999.660143402776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45999.660143402776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45999.660143402776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45999.660143402776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45999.660143402776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45999.660143402776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45999.660143402776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45999.660143402776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45999.660143402776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45999.660143402776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45999.660143402776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45999.660143402776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45999.660143402776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45999.660143402776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45999.660143402776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45999.660143402776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45999.660143402776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45999.660143402776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45999.660143402776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45999.660143402776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45999.660143402776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45999.660143402776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45999.660143402776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45999.660143402776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45999.660143402776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45999.660143402776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45999.660143402776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45999.660143402776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45999.660143402776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45999.660143402776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45999.660143402776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45999.660143402776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45999.660143402776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45999.660143402776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45999.660143402776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296.17942581017996</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19" ca="1" si="0">IFERROR(NOW()-F3,"")</f>
        <v>0.86599988425587071</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45999.660143402776</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0.36131238425878109</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1</v>
      </c>
      <c r="D6" s="87" t="s">
        <v>37052</v>
      </c>
      <c r="E6" s="90" t="s">
        <v>39106</v>
      </c>
      <c r="F6" s="91">
        <v>45999.634953703702</v>
      </c>
      <c r="G6" s="92">
        <f t="shared" ca="1" si="0"/>
        <v>2.5189699073962402E-2</v>
      </c>
      <c r="H6" s="91">
        <v>45999.629074074073</v>
      </c>
      <c r="I6" s="107" t="str">
        <f>IFERROR(VLOOKUP(D6,DB!A:F,6,0),"")</f>
        <v>Generator-SG</v>
      </c>
      <c r="J6" s="107" t="str">
        <f>IFERROR(VLOOKUP(D6,DB!A:G,7,0),"")</f>
        <v>Dead</v>
      </c>
      <c r="K6" s="93" t="s">
        <v>39135</v>
      </c>
      <c r="L6" s="87" t="str">
        <f>IFERROR(VLOOKUP(D6,DB!A:I,9,0),"")</f>
        <v>Latis</v>
      </c>
    </row>
    <row r="7" spans="1:16" ht="15" customHeight="1">
      <c r="A7" s="107"/>
      <c r="B7" s="107" t="str">
        <f>IFERROR(VLOOKUP(D7,DB!A:K,11,0),"")</f>
        <v/>
      </c>
      <c r="C7" s="89"/>
      <c r="D7" s="87"/>
      <c r="E7" s="90"/>
      <c r="F7" s="91"/>
      <c r="G7" s="92">
        <f t="shared" ca="1" si="0"/>
        <v>45999.660143402776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45999.660143402776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45999.660143402776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45999.660143402776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45999.660143402776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45999.660143402776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45999.660143402776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45999.660143402776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45999.660143402776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45999.660143402776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45999.660143402776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45999.660143402776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45999.660143402776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45999.660143402776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45999.660143402776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45999.660143402776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45999.660143402776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45999.660143402776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45999.660143402776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45999.660143402776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45999.660143402776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45999.660143402776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45999.660143402776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45999.660143402776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45999.660143402776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45999.660143402776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45999.660143402776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45999.660143402776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45999.660143402776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45999.660143402776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45999.660143402776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45999.660143402776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45999.660143402776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45999.660143402776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45999.660143402776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45999.660143402776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45999.660143402776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45999.660143402776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45999.660143402776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45999.660143402776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45999.660143402776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45999.660143402776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45999.660143402776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45999.660143402776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45999.660143402776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45999.660143402776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45999.660143402776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45999.660143402776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45999.660143402776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45999.660143402776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45999.660143402776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45999.660143402776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45999.660143402776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45999.660143402776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45999.660143402776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45999.660143402776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45999.660143402776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45999.660143402776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45999.660143402776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45999.660143402776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45999.660143402776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45999.660143402776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45999.660143402776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45999.660143402776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45999.660143402776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45999.660143402776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45999.660143402776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45999.660143402776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45999.660143402776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45999.660143402776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45999.660143402776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45999.660143402776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45999.660143402776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45999.660143402776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45999.660143402776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45999.660143402776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45999.660143402776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45999.660143402776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45999.660143402776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45999.660143402776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45999.660143402776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45999.660143402776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45999.660143402776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45999.660143402776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45999.660143402776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45999.660143402776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45999.660143402776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45999.660143402776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45999.660143402776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45999.660143402776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45999.660143402776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45999.660143402776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45999.660143402776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45999.660143402776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45999.660143402776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45999.660143402776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45999.660143402776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45999.660143402776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45999.660143402776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45999.660143402776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45999.660143402776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45999.660143402776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45999.660143402776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45999.660143402776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45999.660143402776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45999.660143402776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45999.660143402776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45999.660143402776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45999.660143402776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45999.660143402776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45999.660143402776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45999.660143402776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45999.660143402776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45999.660143402776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45999.660143402776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45999.660143402776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45999.660143402776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45999.660143402776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45999.660143402776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45999.660143402776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45999.660143402776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45999.660143402776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45999.660143402776</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107.82808321758785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73.471266087959521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50.999032291663752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18.286844791662588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2.5526549768474069</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31458</v>
      </c>
      <c r="E7" s="37" t="s">
        <v>39111</v>
      </c>
      <c r="F7" s="38"/>
      <c r="G7" s="131">
        <f ca="1">IFERROR(NOW()-F7,"")</f>
        <v>45999.660143287037</v>
      </c>
      <c r="H7" s="38">
        <v>45999.596724537034</v>
      </c>
      <c r="I7" s="37" t="str">
        <f>IFERROR(VLOOKUP(D7,DB!A:F,6,0),"")</f>
        <v>SCECO</v>
      </c>
      <c r="J7" s="37" t="str">
        <f>IFERROR(VLOOKUP(D7,DB!A:G,7,0),"")</f>
        <v>Good</v>
      </c>
      <c r="K7" s="37" t="s">
        <v>39147</v>
      </c>
      <c r="L7" s="37" t="str">
        <f>IFERROR(VLOOKUP(D7,DB!A:I,9,0),"")</f>
        <v>Latis</v>
      </c>
    </row>
    <row r="8" spans="1:13">
      <c r="A8" s="37"/>
      <c r="B8" s="37" t="str">
        <f>IFERROR(VLOOKUP(D8,DB!A:K,11,0),"")</f>
        <v/>
      </c>
      <c r="C8" s="37"/>
      <c r="D8"/>
      <c r="E8" s="37"/>
      <c r="F8" s="38"/>
      <c r="G8" s="131">
        <f ca="1">IFERROR(NOW()-F8,"")</f>
        <v>45999.660143287037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45999.660143287037</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45999.660143287037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45999.660143287037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45999.660143287037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45999.660143287037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45999.660143287037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45999.660143287037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45999.660143287037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45999.660143287037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45999.660143287037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45999.660143287037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45999.660143287037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45999.660143287037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45999.660143287037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45999.660143287037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45999.660143287037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45999.660143287037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45999.660143287037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45999.660143287037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45999.660143287037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45999.660143287037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45999.660143287037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45999.660143287037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45999.660143287037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45999.660143287037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45999.660143287037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45999.660143287037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45999.660143287037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45999.660143287037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45999.660143287037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45999.660143287037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45999.660143287037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45999.660143287037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45999.660143287037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45999.660143287037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45999.660143287037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45999.660143287037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45999.660143287037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45999.660143287037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45999.660143287037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45999.660143287037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45999.660143287037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45999.660143287037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45999.660143287037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45999.660143287037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45999.660143402776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45999.660143402776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45999.660143402776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45999.660143402776</v>
      </c>
      <c r="H57" s="38"/>
      <c r="I57" s="37" t="str">
        <f>IFERROR(VLOOKUP(D57,DB!A:F,6,0),"")</f>
        <v/>
      </c>
      <c r="J57" s="37" t="str">
        <f>IFERROR(VLOOKUP(D57,DB!A:G,7,0),"")</f>
        <v/>
      </c>
      <c r="K57" s="37"/>
      <c r="L57" s="37"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45999.660143402776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45999.660143402776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45999.660143402776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45999.660143402776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45999.660143402776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45999.660143402776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45999.660143402776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45999.660143402776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45999.660143402776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45999.660143402776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45999.660143402776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45999.660143402776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45999.660143402776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45999.660143402776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45999.660143402776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45999.660143402776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45999.660143402776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45999.660143402776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45999.660143402776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45999.660143402776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45999.660143402776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45999.660143402776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45999.660143402776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45999.660143402776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45999.660143402776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45999.660143402776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45999.660143402776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45999.660143402776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45999.660143402776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45999.660143402776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45999.660143402776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45999.660143402776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45999.660143402776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45999.660143402776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45999.660143402776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45999.660143402776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45999.660143402776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45999.660143402776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45999.660143402776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45999.660143402776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45999.660143402776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45999.660143402776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45999.660143402776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45999.660143402776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45999.660143402776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45999.660143402776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45999.660143402776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45999.660143402776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45999.660143402776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45999.660143402776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45999.660143402776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45999.660143402776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45999.660143402776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45999.660143402776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45999.660143402776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45999.660143402776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45999.660143402776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45999.660143402776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45999.660143402776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45999.660143402776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45999.660143402776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45999.660143402776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45999.660143402776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45999.660143402776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45999.660143402776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45999.660143402776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45999.660143402776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45999.660143402776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45999.660143402776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45999.660143402776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45999.660143402776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45999.660143402776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45999.660143402776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45999.660143402776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45999.660143402776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45999.660143402776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45999.660143402776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45999.660143402776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45999.660143402776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45999.660143402776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45999.660143402776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45999.660143402776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45999.660143402776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45999.660143402776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45999.660143402776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45999.660143402776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45999.660143402776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45999.660143402776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45999.660143402776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45999.660143402776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45999.660143402776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45999.660143402776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45999.660143402776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45999.660143402776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45999.660143402776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45999.660143402776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45999.660143402776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45999.660143402776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45999.660143402776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45999.660143402776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45999.660143402776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45999.660143402776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45999.660143402776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45999.660143402776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45999.660143402776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45999.660143402776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45999.660143402776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45999.660143402776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45999.660143402776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45999.660143402776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45999.660143402776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45999.660143402776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45999.660143402776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45999.660143402776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45999.660143402776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45999.660143402776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45999.660143402776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45999.660143402776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45999.660143402776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45999.660143402776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45999.660143402776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45999.660143402776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45999.660143402776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45999.660143402776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45999.660143402776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45999.660143402776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45999.660143402776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45999.660143402776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45999.660143402776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45999.660143402776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45999.660143402776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45999.660143402776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45999.660143402776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45999.660143402776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45999.660143402776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45999.660143402776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45999.660143402776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45999.660143402776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45999.660143402776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45999.660143402776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45999.660143402776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45999.660143402776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45999.660143402776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45999.660143402776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45999.660143402776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45999.660143402776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45999.660143402776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45999.660143402776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45999.660143402776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45999.660143402776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45999.660143402776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45999.660143402776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45999.660143402776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45999.660143402776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45999.660143402776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45999.660143402776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45999.660143402776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45999.660143402776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45999.660143402776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45999.660143402776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45999.660143402776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45999.660143402776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45999.660143402776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45999.660143402776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45999.660143402776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45999.660143402776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45999.660143402776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45999.660143402776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45999.660143402776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45999.660143402776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45999.660143402776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45999.660143402776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45999.660143402776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45999.660143402776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45999.660143402776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45999.660143402776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45999.660143402776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45999.660143402776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45999.660143402776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45999.660143402776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45999.660143402776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45999.660143402776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45999.660143402776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45999.660143402776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45999.660143402776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45999.660143402776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45999.660143402776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45999.660143402776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45999.660143402776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45999.660143402776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45999.660143402776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45999.660143402776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45999.660143402776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45999.660143402776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45999.660143402776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45999.660143402776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45999.660143402776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45999.660143402776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45999.660143402776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45999.660143402776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45999.660143402776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45999.660143402776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45999.660143402776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45999.660143402776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45999.660143402776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45999.660143402776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45999.660143402776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45999.660143402776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45999.660143402776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45999.660143402776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45999.660143402776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45999.660143402776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45999.660143402776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45999.660143402776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45999.660143402776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45999.660143402776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45999.660143402776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45999.660143402776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45999.660143402776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45999.660143402776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45999.660143402776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45999.660143402776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45999.660143402776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45999.660143402776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45999.660143402776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45999.660143402776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45999.660143402776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45999.660143402776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45999.660143402776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45999.660143402776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45999.660143402776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45999.660143402776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45999.660143402776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45999.660143402776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45999.660143402776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45999.660143402776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45999.660143402776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45999.660143402776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45999.660143402776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45999.660143402776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45999.660143402776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45999.660143402776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45999.660143402776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45999.660143402776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45999.660143402776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45999.660143402776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45999.660143402776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45999.660143402776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45999.660143402776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45999.660143402776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45999.660143402776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45999.660143402776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45999.660143402776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45999.660143402776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45999.660143402776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45999.660143402776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45999.660143402776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45999.660143402776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45999.660143402776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45999.660143402776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45999.660143402776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45999.660143402776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45999.660143402776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45999.660143402776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45999.660143402776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45999.660143402776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45999.660143402776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45999.660143402776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45999.660143402776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45999.660143402776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45999.660143402776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45999.660143402776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45999.660143402776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45999.660143402776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45999.660143402776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45999.660143402776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45999.660143402776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45999.660143402776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45999.660143402776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45999.660143402776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45999.660143402776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45999.660143402776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45999.660143402776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45999.660143402776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45999.660143402776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45999.660143402776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45999.660143402776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45999.660143402776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45999.660143402776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45999.660143402776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45999.660143402776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45999.660143402776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45999.660143402776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45999.660143402776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45999.660143402776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45999.660143402776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45999.660143402776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45999.660143402776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45999.660143402776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45999.660143402776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45999.660143402776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45999.660143402776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45999.660143402776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45999.660143402776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45999.660143402776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45999.660143402776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45999.660143402776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45999.660143402776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45999.660143402776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45999.660143402776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45999.660143402776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45999.660143402776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45999.660143402776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45999.660143402776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45999.660143402776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45999.660143402776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45999.660143402776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45999.660143402776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45999.660143402776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45999.660143402776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45999.660143402776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45999.660143402776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45999.660143402776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45999.660143402776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45999.660143402776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45999.660143402776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45999.660143402776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45999.660143402776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45999.660143402776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45999.660143402776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45999.660143402776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45999.660143402776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45999.660143402776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45999.660143402776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45999.660143402776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45999.660143402776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45999.660143402776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45999.660143402776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45999.660143402776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45999.660143402776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45999.660143402776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45999.660143402776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45999.660143402776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45999.660143402776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45999.660143402776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45999.660143402776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45999.660143402776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45999.660143402776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45999.660143402776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45999.660143402776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45999.660143402776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45999.660143402776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45999.660143402776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45999.660143402776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45999.660143402776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45999.660143402776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45999.660143402776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45999.660143402776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45999.660143402776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45999.660143402776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45999.660143402776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45999.660143402776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45999.660143402776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45999.660143402776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45999.660143402776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45999.660143402776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45999.660143402776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45999.660143402776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45999.660143402776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45999.660143402776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45999.660143402776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45999.660143402776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45999.660143402776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45999.660143402776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45999.660143402776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45999.660143402776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45999.660143402776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45999.660143402776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45999.660143402776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45999.660143402776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45999.660143402776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45999.660143402776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45999.660143402776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45999.660143402776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45999.660143402776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45999.660143402776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45999.660143402776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