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501" documentId="120_S{2AC9BD13-BADA-5192-A53E-5A8FF88502F6}" xr6:coauthVersionLast="47" xr6:coauthVersionMax="47" xr10:uidLastSave="{3039ED97-29FF-4561-A10D-7771DB93C2E7}"/>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G2" i="1"/>
  <c r="B5" i="5"/>
  <c r="G5" i="5"/>
  <c r="I5" i="5"/>
  <c r="J5" i="5"/>
  <c r="L5"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<sst xmlns="http://schemas.openxmlformats.org/spreadsheetml/2006/main" count="180282" uniqueCount="39124">
  <si>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</si>
  <si>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</si>
  <si>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</si>
  <si>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</si>
  <si>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</si>
  <si>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</si>
  <si>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</si>
  <si>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</si>
  <si>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</si>
  <si>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</si>
  <si>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</si>
  <si>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</si>
  <si>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</si>
  <si>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</si>
  <si>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</si>
  <si>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</si>
  <si>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</si>
  <si>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</si>
  <si>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</si>
  <si>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</si>
  <si>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</si>
  <si>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</si>
  <si>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</si>
  <si>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</si>
  <si>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</si>
  <si>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</si>
  <si>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</si>
  <si>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</si>
  <si>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</si>
  <si>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</si>
  <si>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</si>
  <si>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</si>
  <si>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</si>
  <si>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</si>
  <si>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</si>
  <si>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</si>
  <si>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</si>
  <si>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</si>
  <si>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</si>
  <si>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</si>
  <si>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</si>
  <si>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</si>
  <si>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</si>
  <si>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</si>
  <si>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</si>
  <si>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</si>
  <si>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</si>
  <si>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</si>
  <si>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</si>
  <si>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</si>
  <si>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</si>
  <si>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</si>
  <si>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</si>
  <si>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</si>
  <si>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</si>
  <si>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</si>
  <si>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</si>
  <si>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</si>
  <si>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</si>
  <si>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</si>
  <si>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</si>
  <si>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</si>
  <si>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</si>
  <si>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</si>
  <si>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</si>
  <si>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</si>
  <si>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</si>
  <si>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</si>
  <si>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</si>
  <si>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</si>
  <si>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</si>
  <si>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</si>
  <si>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</si>
  <si>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</si>
  <si>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</si>
  <si>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</si>
  <si>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</si>
  <si>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</si>
  <si>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</si>
  <si>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</si>
  <si>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</si>
  <si>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</si>
  <si>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</si>
  <si>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</si>
  <si>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</si>
  <si>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</si>
  <si>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</si>
  <si>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</si>
  <si>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</si>
  <si>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</si>
  <si>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</si>
  <si>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</si>
  <si>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</si>
  <si>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</si>
  <si>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</si>
  <si>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</si>
  <si>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</si>
  <si>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</si>
  <si>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</si>
  <si>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</si>
  <si>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</si>
  <si>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</si>
  <si>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</si>
  <si>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</si>
  <si>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</si>
  <si>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</si>
  <si>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</si>
  <si>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</si>
  <si>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</si>
  <si>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</si>
  <si>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</si>
  <si>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</si>
  <si>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</si>
  <si>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</si>
  <si>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</si>
  <si>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</si>
  <si>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</si>
  <si>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</si>
  <si>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</si>
  <si>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</si>
  <si>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</si>
  <si>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</si>
  <si>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</si>
  <si>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</si>
  <si>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</si>
  <si>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</si>
  <si>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</si>
  <si>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</si>
  <si>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</si>
  <si>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</si>
  <si>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</si>
  <si>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</si>
  <si>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</si>
  <si>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</si>
  <si>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</si>
  <si>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</si>
  <si>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</si>
  <si>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</si>
  <si>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</si>
  <si>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</si>
  <si>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</si>
  <si>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</si>
  <si>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</si>
  <si>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</si>
  <si>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</si>
  <si>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</si>
  <si>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</si>
  <si>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</si>
  <si>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</si>
  <si>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</si>
  <si>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</si>
  <si>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</si>
  <si>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</si>
  <si>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</si>
  <si>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</si>
  <si>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</si>
  <si>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</si>
  <si>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</si>
  <si>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</si>
  <si>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</si>
  <si>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</si>
  <si>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</si>
  <si>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</si>
  <si>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</si>
  <si>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</si>
  <si>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</si>
  <si>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</si>
  <si>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</si>
  <si>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</si>
  <si>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</si>
  <si>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</si>
  <si>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</si>
  <si>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</si>
  <si>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</si>
  <si>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</si>
  <si>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</si>
  <si>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</si>
  <si>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</si>
  <si>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</si>
  <si>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</si>
  <si>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</si>
  <si>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</si>
  <si>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</si>
  <si>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</si>
  <si>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</si>
  <si>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</si>
  <si>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</si>
  <si>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</si>
  <si>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</si>
  <si>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</si>
  <si>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</si>
  <si>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</si>
  <si>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</si>
  <si>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</si>
  <si>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</si>
  <si>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</si>
  <si>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</si>
  <si>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</si>
  <si>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</si>
  <si>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</si>
  <si>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</si>
  <si>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</si>
  <si>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</si>
  <si>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</si>
  <si>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</si>
  <si>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</si>
  <si>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</si>
  <si>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</si>
  <si>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</si>
  <si>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</si>
  <si>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</si>
  <si>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</si>
  <si>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</si>
  <si>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</si>
  <si>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</si>
  <si>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</si>
  <si>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</si>
  <si>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</si>
  <si>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</si>
  <si>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</si>
  <si>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</si>
  <si>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</si>
  <si>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</si>
  <si>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</si>
  <si>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</si>
  <si>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</si>
  <si>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</si>
  <si>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</si>
  <si>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</si>
  <si>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</si>
  <si>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</si>
  <si>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</si>
  <si>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</si>
  <si>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</si>
  <si>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</si>
  <si>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</si>
  <si>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</si>
  <si>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</si>
  <si>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</si>
  <si>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</si>
  <si>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</si>
  <si>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</si>
  <si>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</si>
  <si>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</si>
  <si>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</si>
  <si>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</si>
  <si>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</si>
  <si>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</si>
  <si>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</si>
  <si>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</si>
  <si>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</si>
  <si>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</si>
  <si>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</si>
  <si>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</si>
  <si>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</si>
  <si>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</si>
  <si>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</si>
  <si>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</si>
  <si>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</si>
  <si>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</si>
  <si>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</si>
  <si>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</si>
  <si>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</si>
  <si>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</si>
  <si>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</si>
  <si>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</si>
  <si>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</si>
  <si>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</si>
  <si>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</si>
  <si>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</si>
  <si>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</si>
  <si>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</si>
  <si>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</si>
  <si>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</si>
  <si>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</si>
  <si>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</si>
  <si>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</si>
  <si>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</si>
  <si>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</si>
  <si>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</si>
  <si>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</si>
  <si>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</si>
  <si>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</si>
  <si>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</si>
  <si>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</si>
  <si>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</si>
  <si>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</si>
  <si>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</si>
  <si>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</si>
  <si>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</si>
  <si>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</si>
  <si>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</si>
  <si>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</si>
  <si>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</si>
  <si>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</si>
  <si>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</si>
  <si>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</si>
  <si>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</si>
  <si>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</si>
  <si>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</si>
  <si>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</si>
  <si>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</si>
  <si>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</si>
  <si>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</si>
  <si>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</si>
  <si>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</si>
  <si>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</si>
  <si>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</si>
  <si>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</si>
  <si>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</si>
  <si>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</si>
  <si>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</si>
  <si>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</si>
  <si>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</si>
  <si>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</si>
  <si>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</si>
  <si>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</si>
  <si>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</si>
  <si>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</si>
  <si>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</si>
  <si>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</si>
  <si>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</si>
  <si>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</si>
  <si>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</si>
  <si>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</si>
  <si>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</si>
  <si>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</si>
  <si>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</si>
  <si>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</si>
  <si>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</si>
  <si>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</si>
  <si>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</si>
  <si>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</si>
  <si>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</si>
  <si>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</si>
  <si>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</si>
  <si>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</si>
  <si>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</si>
  <si>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</si>
  <si>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</si>
  <si>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</si>
  <si>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</si>
  <si>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</si>
  <si>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</si>
  <si>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</si>
  <si>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</si>
  <si>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</si>
  <si>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</si>
  <si>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</si>
  <si>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</si>
  <si>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</si>
  <si>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</si>
  <si>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</si>
  <si>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</si>
  <si>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</si>
  <si>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</si>
  <si>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</si>
  <si>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</si>
  <si>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</si>
  <si>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</si>
  <si>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</si>
  <si>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</si>
  <si>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</si>
  <si>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</si>
  <si>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</si>
  <si>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</si>
  <si>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</si>
  <si>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</si>
  <si>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</si>
  <si>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</si>
  <si>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</si>
  <si>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</si>
  <si>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</si>
  <si>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</si>
  <si>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</si>
  <si>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</si>
  <si>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</si>
  <si>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</si>
  <si>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</si>
  <si>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</si>
  <si>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</si>
  <si>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</si>
  <si>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</si>
  <si>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</si>
  <si>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</si>
  <si>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</si>
  <si>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</si>
  <si>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</si>
  <si>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</si>
  <si>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</si>
  <si>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</si>
  <si>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</si>
  <si>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</si>
  <si>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</si>
  <si>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</si>
  <si>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</si>
  <si>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</si>
  <si>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</si>
  <si>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</si>
  <si>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</si>
  <si>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</si>
  <si>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</si>
  <si>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</si>
  <si>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</si>
  <si>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</si>
  <si>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</si>
  <si>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</si>
  <si>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</si>
  <si>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</si>
  <si>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</si>
  <si>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</si>
  <si>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</si>
  <si>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</si>
  <si>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</si>
  <si>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</si>
  <si>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</si>
  <si>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</si>
  <si>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</si>
  <si>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</si>
  <si>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</si>
  <si>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</si>
  <si>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</si>
  <si>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</si>
  <si>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</si>
  <si>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</si>
  <si>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</si>
  <si>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</si>
  <si>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</si>
  <si>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</si>
  <si>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</si>
  <si>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</si>
  <si>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</si>
  <si>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</si>
  <si>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</si>
  <si>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</si>
  <si>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</si>
  <si>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</si>
  <si>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</si>
  <si>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</si>
  <si>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</si>
  <si>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</si>
  <si>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</si>
  <si>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</si>
  <si>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</si>
  <si>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</si>
  <si>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</si>
  <si>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</si>
  <si>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</si>
  <si>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</si>
  <si>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</si>
  <si>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</si>
  <si>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</si>
  <si>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</si>
  <si>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</si>
  <si>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</si>
  <si>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</si>
  <si>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</si>
  <si>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</si>
  <si>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</si>
  <si>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</si>
  <si>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</si>
  <si>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</si>
  <si>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</si>
  <si>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</si>
  <si>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</si>
  <si>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</si>
  <si>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</si>
  <si>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</si>
  <si>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</si>
  <si>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</si>
  <si>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</si>
  <si>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</si>
  <si>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</si>
  <si>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</si>
  <si>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</si>
  <si>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</si>
  <si>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</si>
  <si>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</si>
  <si>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</si>
  <si>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</si>
  <si>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</si>
  <si>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</si>
  <si>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</si>
  <si>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</si>
  <si>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</si>
  <si>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</si>
  <si>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</si>
  <si>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</si>
  <si>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</si>
  <si>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</si>
  <si>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</si>
  <si>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</si>
  <si>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</si>
  <si>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</si>
  <si>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</si>
  <si>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</si>
  <si>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</si>
  <si>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</si>
  <si>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</si>
  <si>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</si>
  <si>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</si>
  <si>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</si>
  <si>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</si>
  <si>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</si>
  <si>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</si>
  <si>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</si>
  <si>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</si>
  <si>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</si>
  <si>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</si>
  <si>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</si>
  <si>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</si>
  <si>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</si>
  <si>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</si>
  <si>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</si>
  <si>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</si>
  <si>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</si>
  <si>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</si>
  <si>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</si>
  <si>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</si>
  <si>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</si>
  <si>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</si>
  <si>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</si>
  <si>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</si>
  <si>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</si>
  <si>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</si>
  <si>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</si>
  <si>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</si>
  <si>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</si>
  <si>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</si>
  <si>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</si>
  <si>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</si>
  <si>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</si>
  <si>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</si>
  <si>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</si>
  <si>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</si>
  <si>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</si>
  <si>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</si>
  <si>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</si>
  <si>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</si>
  <si>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</si>
  <si>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</si>
  <si>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</si>
  <si>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</si>
  <si>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</si>
  <si>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</si>
  <si>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</si>
  <si>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</si>
  <si>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</si>
  <si>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</si>
  <si>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</si>
  <si>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</si>
  <si>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</si>
  <si>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</si>
  <si>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</si>
  <si>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</si>
  <si>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</si>
  <si>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</si>
  <si>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</si>
  <si>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</si>
  <si>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</si>
  <si>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</si>
  <si>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</si>
  <si>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</si>
  <si>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</si>
  <si>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</si>
  <si>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</si>
  <si>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</si>
  <si>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</si>
  <si>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</si>
  <si>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</si>
  <si>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</si>
  <si>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</si>
  <si>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</si>
  <si>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</si>
  <si>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</si>
  <si>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</si>
  <si>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</si>
  <si>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</si>
  <si>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</si>
  <si>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</si>
  <si>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</si>
  <si>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</si>
  <si>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</si>
  <si>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</si>
  <si>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</si>
  <si>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</si>
  <si>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</si>
  <si>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</si>
  <si>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</si>
  <si>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</si>
  <si>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</si>
  <si>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</si>
  <si>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</si>
  <si>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</si>
  <si>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</si>
  <si>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</si>
  <si>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</si>
  <si>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</si>
  <si>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</si>
  <si>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</si>
  <si>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</si>
  <si>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</si>
  <si>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</si>
  <si>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</si>
  <si>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</si>
  <si>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</si>
  <si>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</si>
  <si>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</si>
  <si>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</si>
  <si>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</si>
  <si>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</si>
  <si>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</si>
  <si>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</si>
  <si>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</si>
  <si>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</si>
  <si>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</si>
  <si>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</si>
  <si>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</si>
  <si>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</si>
  <si>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</si>
  <si>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</si>
  <si>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</si>
  <si>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</si>
  <si>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</si>
  <si>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</si>
  <si>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</si>
  <si>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</si>
  <si>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</si>
  <si>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</si>
  <si>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</si>
  <si>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</si>
  <si>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</si>
  <si>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</si>
  <si>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</si>
  <si>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</si>
  <si>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</si>
  <si>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</si>
  <si>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</si>
  <si>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</si>
  <si>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</si>
  <si>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</si>
  <si>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</si>
  <si>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</si>
  <si>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</si>
  <si>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</si>
  <si>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</si>
  <si>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</si>
  <si>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</si>
  <si>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</si>
  <si>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</si>
  <si>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</si>
  <si>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</si>
  <si>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</si>
  <si>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</si>
  <si>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</si>
  <si>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</si>
  <si>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</si>
  <si>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</si>
  <si>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</si>
  <si>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</si>
  <si>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</si>
  <si>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</si>
  <si>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</si>
  <si>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</si>
  <si>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</si>
  <si>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</si>
  <si>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</si>
  <si>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</si>
  <si>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</si>
  <si>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</si>
  <si>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</si>
  <si>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</si>
  <si>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</si>
  <si>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</si>
  <si>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</si>
  <si>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</si>
  <si>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</si>
  <si>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</si>
  <si>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</si>
  <si>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</si>
  <si>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</si>
  <si>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</si>
  <si>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</si>
  <si>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</si>
  <si>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</si>
  <si>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</si>
  <si>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</si>
  <si>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</si>
  <si>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</si>
  <si>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</si>
  <si>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</si>
  <si>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</si>
  <si>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</si>
  <si>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</si>
  <si>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</si>
  <si>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</si>
  <si>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</si>
  <si>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</si>
  <si>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</si>
  <si>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</si>
  <si>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</si>
  <si>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</si>
  <si>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</si>
  <si>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</si>
  <si>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</si>
  <si>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</si>
  <si>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</si>
  <si>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</si>
  <si>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</si>
  <si>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</si>
  <si>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</si>
  <si>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</si>
  <si>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</si>
  <si>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</si>
  <si>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</si>
  <si>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</si>
  <si>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</si>
  <si>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</si>
  <si>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</si>
  <si>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</si>
  <si>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</si>
  <si>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</si>
  <si>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</si>
  <si>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</si>
  <si>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</si>
  <si>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</si>
  <si>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</si>
  <si>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</si>
  <si>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</si>
  <si>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</si>
  <si>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</si>
  <si>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</si>
  <si>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</si>
  <si>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</si>
  <si>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</si>
  <si>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</si>
  <si>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</si>
  <si>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</si>
  <si>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</si>
  <si>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</si>
  <si>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</si>
  <si>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</si>
  <si>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</si>
  <si>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</si>
  <si>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</si>
  <si>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</si>
  <si>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</si>
  <si>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</si>
  <si>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</si>
  <si>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</si>
  <si>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</si>
  <si>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</si>
  <si>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</si>
  <si>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</si>
  <si>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</si>
  <si>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</si>
  <si>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</si>
  <si>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</si>
  <si>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</si>
  <si>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</si>
  <si>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</si>
  <si>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</si>
  <si>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</si>
  <si>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</si>
  <si>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</si>
  <si>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</si>
  <si>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</si>
  <si>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</si>
  <si>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</si>
  <si>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</si>
  <si>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</si>
  <si>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</si>
  <si>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</si>
  <si>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</si>
  <si>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</si>
  <si>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</si>
  <si>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</si>
  <si>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</si>
  <si>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</si>
  <si>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</si>
  <si>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</si>
  <si>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</si>
  <si>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</si>
  <si>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</si>
  <si>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</si>
  <si>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</si>
  <si>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</si>
  <si>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</si>
  <si>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</si>
  <si>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</si>
  <si>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</si>
  <si>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</si>
  <si>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</si>
  <si>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</si>
  <si>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</si>
  <si>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</si>
  <si>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</si>
  <si>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</si>
  <si>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</si>
  <si>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</si>
  <si>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</si>
  <si>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</si>
  <si>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</si>
  <si>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</si>
  <si>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</si>
  <si>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</si>
  <si>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</si>
  <si>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</si>
  <si>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</si>
  <si>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</si>
  <si>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</si>
  <si>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</si>
  <si>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</si>
  <si>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</si>
  <si>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</si>
  <si>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</si>
  <si>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</si>
  <si>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</si>
  <si>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</si>
  <si>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</si>
  <si>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</si>
  <si>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</si>
  <si>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</si>
  <si>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</si>
  <si>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</si>
  <si>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</si>
  <si>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</si>
  <si>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</si>
  <si>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</si>
  <si>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</si>
  <si>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</si>
  <si>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</si>
  <si>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</si>
  <si>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</si>
  <si>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</si>
  <si>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</si>
  <si>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</si>
  <si>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</si>
  <si>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</si>
  <si>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</si>
  <si>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</si>
  <si>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</si>
  <si>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</si>
  <si>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</si>
  <si>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</si>
  <si>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</si>
  <si>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</si>
  <si>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</si>
  <si>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</si>
  <si>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</si>
  <si>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</si>
  <si>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</si>
  <si>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</si>
  <si>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</si>
  <si>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</si>
  <si>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</si>
  <si>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</si>
  <si>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</si>
  <si>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</si>
  <si>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</si>
  <si>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</si>
  <si>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</si>
  <si>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</si>
  <si>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</si>
  <si>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</si>
  <si>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</si>
  <si>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</si>
  <si>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</si>
  <si>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</si>
  <si>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</si>
  <si>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</si>
  <si>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</si>
  <si>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</si>
  <si>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</si>
  <si>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</si>
  <si>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</si>
  <si>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</si>
  <si>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</si>
  <si>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</si>
  <si>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</si>
  <si>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</si>
  <si>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</si>
  <si>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</si>
  <si>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</si>
  <si>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</si>
  <si>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</si>
  <si>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</si>
  <si>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</si>
  <si>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</si>
  <si>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</si>
  <si>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</si>
  <si>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</si>
  <si>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</si>
  <si>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</si>
  <si>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</si>
  <si>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</si>
  <si>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</si>
  <si>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</si>
  <si>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</si>
  <si>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</si>
  <si>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</si>
  <si>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</si>
  <si>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</si>
  <si>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</si>
  <si>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</si>
  <si>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</si>
  <si>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</si>
  <si>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</si>
  <si>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</si>
  <si>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</si>
  <si>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</si>
  <si>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</si>
  <si>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</si>
  <si>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</si>
  <si>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</si>
  <si>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</si>
  <si>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</si>
  <si>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</si>
  <si>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</si>
  <si>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</si>
  <si>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</si>
  <si>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</si>
  <si>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</si>
  <si>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</si>
  <si>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</si>
  <si>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</si>
  <si>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</si>
  <si>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</si>
  <si>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</si>
  <si>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</si>
  <si>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</si>
  <si>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</si>
  <si>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</si>
  <si>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</si>
  <si>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</si>
  <si>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</si>
  <si>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</si>
  <si>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</si>
  <si>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</si>
  <si>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</si>
  <si>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</si>
  <si>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</si>
  <si>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</si>
  <si>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</si>
  <si>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</si>
  <si>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</si>
  <si>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</si>
  <si>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</si>
  <si>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</si>
  <si>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</si>
  <si>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</si>
  <si>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</si>
  <si>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</si>
  <si>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</si>
  <si>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</si>
  <si>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</si>
  <si>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</si>
  <si>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</si>
  <si>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</si>
  <si>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</si>
  <si>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</si>
  <si>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</si>
  <si>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</si>
  <si>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</si>
  <si>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</si>
  <si>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</si>
  <si>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</si>
  <si>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</si>
  <si>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</si>
  <si>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</si>
  <si>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</si>
  <si>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</si>
  <si>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</si>
  <si>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</si>
  <si>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</si>
  <si>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</si>
  <si>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</si>
  <si>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</si>
  <si>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</si>
  <si>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</si>
  <si>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</si>
  <si>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</si>
  <si>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</si>
  <si>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</si>
  <si>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</si>
  <si>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</si>
  <si>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</si>
  <si>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</si>
  <si>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</si>
  <si>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</si>
  <si>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</si>
  <si>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</si>
  <si>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</si>
  <si>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</si>
  <si>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</si>
  <si>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</si>
  <si>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</si>
  <si>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</si>
  <si>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</si>
  <si>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</si>
  <si>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</si>
  <si>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</si>
  <si>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</si>
  <si>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</si>
  <si>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</si>
  <si>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</si>
  <si>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</si>
  <si>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</si>
  <si>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</si>
  <si>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</si>
  <si>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</si>
  <si>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</si>
  <si>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</si>
  <si>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</si>
  <si>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</si>
  <si>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</si>
  <si>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</si>
  <si>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</si>
  <si>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</si>
  <si>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</si>
  <si>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</si>
  <si>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</si>
  <si>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</si>
  <si>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</si>
  <si>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</si>
  <si>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</si>
  <si>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</si>
  <si>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</si>
  <si>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</si>
  <si>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</si>
  <si>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</si>
  <si>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</si>
  <si>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</si>
  <si>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</si>
  <si>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</si>
  <si>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</si>
  <si>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</si>
  <si>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</si>
  <si>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</si>
  <si>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</si>
  <si>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</si>
  <si>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</si>
  <si>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</si>
  <si>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</si>
  <si>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</si>
  <si>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</si>
  <si>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</si>
  <si>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</si>
  <si>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</si>
  <si>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</si>
  <si>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</si>
  <si>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</si>
  <si>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</si>
  <si>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</si>
  <si>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</si>
  <si>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</si>
  <si>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</si>
  <si>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</si>
  <si>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</si>
  <si>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</si>
  <si>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</si>
  <si>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</si>
  <si>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</si>
  <si>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</si>
  <si>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</si>
  <si>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</si>
  <si>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</si>
  <si>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</si>
  <si>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</si>
  <si>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</si>
  <si>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</si>
  <si>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</si>
  <si>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</si>
  <si>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</si>
  <si>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</si>
  <si>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</si>
  <si>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</si>
  <si>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</si>
  <si>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</si>
  <si>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</si>
  <si>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</si>
  <si>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</si>
  <si>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</si>
  <si>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</si>
  <si>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</si>
  <si>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</si>
  <si>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</si>
  <si>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</si>
  <si>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</si>
  <si>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</si>
  <si>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</si>
  <si>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</si>
  <si>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</si>
  <si>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</si>
  <si>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</si>
  <si>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</si>
  <si>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</si>
  <si>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</si>
  <si>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</si>
  <si>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</si>
  <si>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</si>
  <si>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</si>
  <si>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</si>
  <si>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</si>
  <si>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</si>
  <si>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</si>
  <si>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</si>
  <si>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</si>
  <si>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</si>
  <si>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</si>
  <si>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</si>
  <si>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</si>
  <si>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</si>
  <si>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</si>
  <si>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</si>
  <si>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</si>
  <si>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</si>
  <si>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</si>
  <si>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</si>
  <si>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</si>
  <si>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</si>
  <si>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</si>
  <si>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</si>
  <si>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</si>
  <si>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</si>
  <si>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</si>
  <si>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</si>
  <si>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</si>
  <si>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</si>
  <si>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</si>
  <si>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</si>
  <si>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</si>
  <si>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</si>
  <si>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</si>
  <si>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</si>
  <si>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</si>
  <si>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</si>
  <si>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</si>
  <si>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</si>
  <si>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</si>
  <si>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</si>
  <si>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</si>
  <si>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</si>
  <si>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</si>
  <si>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</si>
  <si>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</si>
  <si>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</si>
  <si>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</si>
  <si>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</si>
  <si>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</si>
  <si>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</si>
  <si>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</si>
  <si>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</si>
  <si>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</si>
  <si>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</si>
  <si>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</si>
  <si>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</si>
  <si>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</si>
  <si>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</si>
  <si>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</si>
  <si>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</si>
  <si>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</si>
  <si>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</si>
  <si>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</si>
  <si>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</si>
  <si>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</si>
  <si>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</si>
  <si>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</si>
  <si>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</si>
  <si>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</si>
  <si>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</si>
  <si>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</si>
  <si>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</si>
  <si>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</si>
  <si>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</si>
  <si>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</si>
  <si>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</si>
  <si>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</si>
  <si>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</si>
  <si>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</si>
  <si>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</si>
  <si>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</si>
  <si>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</si>
  <si>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</si>
  <si>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</si>
  <si>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</si>
  <si>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</si>
  <si>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</si>
  <si>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</si>
  <si>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</si>
  <si>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</si>
  <si>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</si>
  <si>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</si>
  <si>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</si>
  <si>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</si>
  <si>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</si>
  <si>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</si>
  <si>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</si>
  <si>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</si>
  <si>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</si>
  <si>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</si>
  <si>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</si>
  <si>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</si>
  <si>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</si>
  <si>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</si>
  <si>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</si>
  <si>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</si>
  <si>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</si>
  <si>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</si>
  <si>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</si>
  <si>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</si>
  <si>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</si>
  <si>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</si>
  <si>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</si>
  <si>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</si>
  <si>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</si>
  <si>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</si>
  <si>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</si>
  <si>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</si>
  <si>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</si>
  <si>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</si>
  <si>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</si>
  <si>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</si>
  <si>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</si>
  <si>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</si>
  <si>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</si>
  <si>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</si>
  <si>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</si>
  <si>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</si>
  <si>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</si>
  <si>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</si>
  <si>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</si>
  <si>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</si>
  <si>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</si>
  <si>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</si>
  <si>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</si>
  <si>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</si>
  <si>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</si>
  <si>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</si>
  <si>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</si>
  <si>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</si>
  <si>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</si>
  <si>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</si>
  <si>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</si>
  <si>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</si>
  <si>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</si>
  <si>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</si>
  <si>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</si>
  <si>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</si>
  <si>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</si>
  <si>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</si>
  <si>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</si>
  <si>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</si>
  <si>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</si>
  <si>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</si>
  <si>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</si>
  <si>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</si>
  <si>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</si>
  <si>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</si>
  <si>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</si>
  <si>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</si>
  <si>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</si>
  <si>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</si>
  <si>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</si>
  <si>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</si>
  <si>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</si>
  <si>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</si>
  <si>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</si>
  <si>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</si>
  <si>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</si>
  <si>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</si>
  <si>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</si>
  <si>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</si>
  <si>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</si>
  <si>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</si>
  <si>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</si>
  <si>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</si>
  <si>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</si>
  <si>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</si>
  <si>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</si>
  <si>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</si>
  <si>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</si>
  <si>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</si>
  <si>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</si>
  <si>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</si>
  <si>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</si>
  <si>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</si>
  <si>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</si>
  <si>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</si>
  <si>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</si>
  <si>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</si>
  <si>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</si>
  <si>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</si>
  <si>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</si>
  <si>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</si>
  <si>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</si>
  <si>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</si>
  <si>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</si>
  <si>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</si>
  <si>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</si>
  <si>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</si>
  <si>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</si>
  <si>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</si>
  <si>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</si>
  <si>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</si>
  <si>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</si>
  <si>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</si>
  <si>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</si>
  <si>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</si>
  <si>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</si>
  <si>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</si>
  <si>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</si>
  <si>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</si>
  <si>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</si>
  <si>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</si>
  <si>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</si>
  <si>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</si>
  <si>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</si>
  <si>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</si>
  <si>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</si>
  <si>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</si>
  <si>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</si>
  <si>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</si>
  <si>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</si>
  <si>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</si>
  <si>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</si>
  <si>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</si>
  <si>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</si>
  <si>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</si>
  <si>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</si>
  <si>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</si>
  <si>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</si>
  <si>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</si>
  <si>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</si>
  <si>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</si>
  <si>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</si>
  <si>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</si>
  <si>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</si>
  <si>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</si>
  <si>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</si>
  <si>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</si>
  <si>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</si>
  <si>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</si>
  <si>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</si>
  <si>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</si>
  <si>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</si>
  <si>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</si>
  <si>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</si>
  <si>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</si>
  <si>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</si>
  <si>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</si>
  <si>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</si>
  <si>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</si>
  <si>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</si>
  <si>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</si>
  <si>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</si>
  <si>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</si>
  <si>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</si>
  <si>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</si>
  <si>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</si>
  <si>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</si>
  <si>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</si>
  <si>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</si>
  <si>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</si>
  <si>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</si>
  <si>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</si>
  <si>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</si>
  <si>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</si>
  <si>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</si>
  <si>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</si>
  <si>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</si>
  <si>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</si>
  <si>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</si>
  <si>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</si>
  <si>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</si>
  <si>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</si>
  <si>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</si>
  <si>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</si>
  <si>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</si>
  <si>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</si>
  <si>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</si>
  <si>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</si>
  <si>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</si>
  <si>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</si>
  <si>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</si>
  <si>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</si>
  <si>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</si>
  <si>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</si>
  <si>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</si>
  <si>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</si>
  <si>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</si>
  <si>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</si>
  <si>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</si>
  <si>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</si>
  <si>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</si>
  <si>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</si>
  <si>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</si>
  <si>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</si>
  <si>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</si>
  <si>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</si>
  <si>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</si>
  <si>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</si>
  <si>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</si>
  <si>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</si>
  <si>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</si>
  <si>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</si>
  <si>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</si>
  <si>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</si>
  <si>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</si>
  <si>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</si>
  <si>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</si>
  <si>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</si>
  <si>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</si>
  <si>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</si>
  <si>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</si>
  <si>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</si>
  <si>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</si>
  <si>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</si>
  <si>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</si>
  <si>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</si>
  <si>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</si>
  <si>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</si>
  <si>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</si>
  <si>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</si>
  <si>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</si>
  <si>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</si>
  <si>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</si>
  <si>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</si>
  <si>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</si>
  <si>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</si>
  <si>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</si>
  <si>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</si>
  <si>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</si>
  <si>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</si>
  <si>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</si>
  <si>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</si>
  <si>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</si>
  <si>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</si>
  <si>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</si>
  <si>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</si>
  <si>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</si>
  <si>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</si>
  <si>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</si>
  <si>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</si>
  <si>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</si>
  <si>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</si>
  <si>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</si>
  <si>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</si>
  <si>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</si>
  <si>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</si>
  <si>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</si>
  <si>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</si>
  <si>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</si>
  <si>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</si>
  <si>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</si>
  <si>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</si>
  <si>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</si>
  <si>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</si>
  <si>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</si>
  <si>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</si>
  <si>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</si>
  <si>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</si>
  <si>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</si>
  <si>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</si>
  <si>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</si>
  <si>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</si>
  <si>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</si>
  <si>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</si>
  <si>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</si>
  <si>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</si>
  <si>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</si>
  <si>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</si>
  <si>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</si>
  <si>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</si>
  <si>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</si>
  <si>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</si>
  <si>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</si>
  <si>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</si>
  <si>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</si>
  <si>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</si>
  <si>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</si>
  <si>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</si>
  <si>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</si>
  <si>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</si>
  <si>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</si>
  <si>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</si>
  <si>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</si>
  <si>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</si>
  <si>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</si>
  <si>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</si>
  <si>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</si>
  <si>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</si>
  <si>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</si>
  <si>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</si>
  <si>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</si>
  <si>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</si>
  <si>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</si>
  <si>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</si>
  <si>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</si>
  <si>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</si>
  <si>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</si>
  <si>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</si>
  <si>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</si>
  <si>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</si>
  <si>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</si>
  <si>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</si>
  <si>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</si>
  <si>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</si>
  <si>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</si>
  <si>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</si>
  <si>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</si>
  <si>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</si>
  <si>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</si>
  <si>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</si>
  <si>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</si>
  <si>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</si>
  <si>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</si>
  <si>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</si>
  <si>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</si>
  <si>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</si>
  <si>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</si>
  <si>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</si>
  <si>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</si>
  <si>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</si>
  <si>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</si>
  <si>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</si>
  <si>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</si>
  <si>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</si>
  <si>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</si>
  <si>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</si>
  <si>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</si>
  <si>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</si>
  <si>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</si>
  <si>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</si>
  <si>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</si>
  <si>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</si>
  <si>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</si>
  <si>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</si>
  <si>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</si>
  <si>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</si>
  <si>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</si>
  <si>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</si>
  <si>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</si>
  <si>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</si>
  <si>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</si>
  <si>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</si>
  <si>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</si>
  <si>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</si>
  <si>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</si>
  <si>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</si>
  <si>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</si>
  <si>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</si>
  <si>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</si>
  <si>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</si>
  <si>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</si>
  <si>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</si>
  <si>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</si>
  <si>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</si>
  <si>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</si>
  <si>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</si>
  <si>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</si>
  <si>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</si>
  <si>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</si>
  <si>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</si>
  <si>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</si>
  <si>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</si>
  <si>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</si>
  <si>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</si>
  <si>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</si>
  <si>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</si>
  <si>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</si>
  <si>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</si>
  <si>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</si>
  <si>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</si>
  <si>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</si>
  <si>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</si>
  <si>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</si>
  <si>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</si>
  <si>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</si>
  <si>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</si>
  <si>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</si>
  <si>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</si>
  <si>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</si>
  <si>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</si>
  <si>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</si>
  <si>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</si>
  <si>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</si>
  <si>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</si>
  <si>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</si>
  <si>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</si>
  <si>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</si>
  <si>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</si>
  <si>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</si>
  <si>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</si>
  <si>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</si>
  <si>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</si>
  <si>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</si>
  <si>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</si>
  <si>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</si>
  <si>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</si>
  <si>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</si>
  <si>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</si>
  <si>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</si>
  <si>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</si>
  <si>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</si>
  <si>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</si>
  <si>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</si>
  <si>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</si>
  <si>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</si>
  <si>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</si>
  <si>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</si>
  <si>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</si>
  <si>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</si>
  <si>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</si>
  <si>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</si>
  <si>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</si>
  <si>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</si>
  <si>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</si>
  <si>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</si>
  <si>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</si>
  <si>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</si>
  <si>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</si>
  <si>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</si>
  <si>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</si>
  <si>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</si>
  <si>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</si>
  <si>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</si>
  <si>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</si>
  <si>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</si>
  <si>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</si>
  <si>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</si>
  <si>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</si>
  <si>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</si>
  <si>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</si>
  <si>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</si>
  <si>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</si>
  <si>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</si>
  <si>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</si>
  <si>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</si>
  <si>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</si>
  <si>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</si>
  <si>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</si>
  <si>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</si>
  <si>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</si>
  <si>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</si>
  <si>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</si>
  <si>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</si>
  <si>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</si>
  <si>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</si>
  <si>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</si>
  <si>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</si>
  <si>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</si>
  <si>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</si>
  <si>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</si>
  <si>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</si>
  <si>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</si>
  <si>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</si>
  <si>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</si>
  <si>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</si>
  <si>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</si>
  <si>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</si>
  <si>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</si>
  <si>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</si>
  <si>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</si>
  <si>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</si>
  <si>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</si>
  <si>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</si>
  <si>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</si>
  <si>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</si>
  <si>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</si>
  <si>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</si>
  <si>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</si>
  <si>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</si>
  <si>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</si>
  <si>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</si>
  <si>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</si>
  <si>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</si>
  <si>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</si>
  <si>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</si>
  <si>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</si>
  <si>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</si>
  <si>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</si>
  <si>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</si>
  <si>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</si>
  <si>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</si>
  <si>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</si>
  <si>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</si>
  <si>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</si>
  <si>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</si>
  <si>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</si>
  <si>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</si>
  <si>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</si>
  <si>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</si>
  <si>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</si>
  <si>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</si>
  <si>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</si>
  <si>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</si>
  <si>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</si>
  <si>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</si>
  <si>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</si>
  <si>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</si>
  <si>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</si>
  <si>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</si>
  <si>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</si>
  <si>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</si>
  <si>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</si>
  <si>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</si>
  <si>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</si>
  <si>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</si>
  <si>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</si>
  <si>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</si>
  <si>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</si>
  <si>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</si>
  <si>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</si>
  <si>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</si>
  <si>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</si>
  <si>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</si>
  <si>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</si>
  <si>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</si>
  <si>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</si>
  <si>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</si>
  <si>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</si>
  <si>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</si>
  <si>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</si>
  <si>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</si>
  <si>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</si>
  <si>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</si>
  <si>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</si>
  <si>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</si>
  <si>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</si>
  <si>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</si>
  <si>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</si>
  <si>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</si>
  <si>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</si>
  <si>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</si>
  <si>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</si>
  <si>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</si>
  <si>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</si>
  <si>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</si>
  <si>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</si>
  <si>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</si>
  <si>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</si>
  <si>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</si>
  <si>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</si>
  <si>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</si>
  <si>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</si>
  <si>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</si>
  <si>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</si>
  <si>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</si>
  <si>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</si>
  <si>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</si>
  <si>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</si>
  <si>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</si>
  <si>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</si>
  <si>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</si>
  <si>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</si>
  <si>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</si>
  <si>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</si>
  <si>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</si>
  <si>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</si>
  <si>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</si>
  <si>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</si>
  <si>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</si>
  <si>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</si>
  <si>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</si>
  <si>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</si>
  <si>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</si>
  <si>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</si>
  <si>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</si>
  <si>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</si>
  <si>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</si>
  <si>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</si>
  <si>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</si>
  <si>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</si>
  <si>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</si>
  <si>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</si>
  <si>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</si>
  <si>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</si>
  <si>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</si>
  <si>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</si>
  <si>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</si>
  <si>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</si>
  <si>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</si>
  <si>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</si>
  <si>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</si>
  <si>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</si>
  <si>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</si>
  <si>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</si>
  <si>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</si>
  <si>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</si>
  <si>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</si>
  <si>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</si>
  <si>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</si>
  <si>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</si>
  <si>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</si>
  <si>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</si>
  <si>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</si>
  <si>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</si>
  <si>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</si>
  <si>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</si>
  <si>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</si>
  <si>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</si>
  <si>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</si>
  <si>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</si>
  <si>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</si>
  <si>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</si>
  <si>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</si>
  <si>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</si>
  <si>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</si>
  <si>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</si>
  <si>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</si>
  <si>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</si>
  <si>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</si>
  <si>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</si>
  <si>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</si>
  <si>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</si>
  <si>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</si>
  <si>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</si>
  <si>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</si>
  <si>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</si>
  <si>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</si>
  <si>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</si>
  <si>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</si>
  <si>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</si>
  <si>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</si>
  <si>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</si>
  <si>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</si>
  <si>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</si>
  <si>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</si>
  <si>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</si>
  <si>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</si>
  <si>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</si>
  <si>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</si>
  <si>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</si>
  <si>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</si>
  <si>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</si>
  <si>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</si>
  <si>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</si>
  <si>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</si>
  <si>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</si>
  <si>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</si>
  <si>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</si>
  <si>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</si>
  <si>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</si>
  <si>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</si>
  <si>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</si>
  <si>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</si>
  <si>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</si>
  <si>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</si>
  <si>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</si>
  <si>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</si>
  <si>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</si>
  <si>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</si>
  <si>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</si>
  <si>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</si>
  <si>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</si>
  <si>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</si>
  <si>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</si>
  <si>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</si>
  <si>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</si>
  <si>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</si>
  <si>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</si>
  <si>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</si>
  <si>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</si>
  <si>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</si>
  <si>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</si>
  <si>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</si>
  <si>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</si>
  <si>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</si>
  <si>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</si>
  <si>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</si>
  <si>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</si>
  <si>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</si>
  <si>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</si>
  <si>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</si>
  <si>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</si>
  <si>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</si>
  <si>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</si>
  <si>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</si>
  <si>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</si>
  <si>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</si>
  <si>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</si>
  <si>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</si>
  <si>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</si>
  <si>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</si>
  <si>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</si>
  <si>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</si>
  <si>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</si>
  <si>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</si>
  <si>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</si>
  <si>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</si>
  <si>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</si>
  <si>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</si>
  <si>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</si>
  <si>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</si>
  <si>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</si>
  <si>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</si>
  <si>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</si>
  <si>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</si>
  <si>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</si>
  <si>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</si>
  <si>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</si>
  <si>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</si>
  <si>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</si>
  <si>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</si>
  <si>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</si>
  <si>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</si>
  <si>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</si>
  <si>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</si>
  <si>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</si>
  <si>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</si>
  <si>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</si>
  <si>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</si>
  <si>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</si>
  <si>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</si>
  <si>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</si>
  <si>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</si>
  <si>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</si>
  <si>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</si>
  <si>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</si>
  <si>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</si>
  <si>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</si>
  <si>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</si>
  <si>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</si>
  <si>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</si>
  <si>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</si>
  <si>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</si>
  <si>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</si>
  <si>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</si>
  <si>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</si>
  <si>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</si>
  <si>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</si>
  <si>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</si>
  <si>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</si>
  <si>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</si>
  <si>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</si>
  <si>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</si>
  <si>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</si>
  <si>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</si>
  <si>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</si>
  <si>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</si>
  <si>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</si>
  <si>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</si>
  <si>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</si>
  <si>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</si>
  <si>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</si>
  <si>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</si>
  <si>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</si>
  <si>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</si>
  <si>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</si>
  <si>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</si>
  <si>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</si>
  <si>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</si>
  <si>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</si>
  <si>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</si>
  <si>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</si>
  <si>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</si>
  <si>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</si>
  <si>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</si>
  <si>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</si>
  <si>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</si>
  <si>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</si>
  <si>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</si>
  <si>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</si>
  <si>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</si>
  <si>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</si>
  <si>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</si>
  <si>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</si>
  <si>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</si>
  <si>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</si>
  <si>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</si>
  <si>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</si>
  <si>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</si>
  <si>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</si>
  <si>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</si>
  <si>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</si>
  <si>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</si>
  <si>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</si>
  <si>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</si>
  <si>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</si>
  <si>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</si>
  <si>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</si>
  <si>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</si>
  <si>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</si>
  <si>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</si>
  <si>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</si>
  <si>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</si>
  <si>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</si>
  <si>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</si>
  <si>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</si>
  <si>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</si>
  <si>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</si>
  <si>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</si>
  <si>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</si>
  <si>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</si>
  <si>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</si>
  <si>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</si>
  <si>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</si>
  <si>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</si>
  <si>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</si>
  <si>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</si>
  <si>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</si>
  <si>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</si>
  <si>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</si>
  <si>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</si>
  <si>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</si>
  <si>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</si>
  <si>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</si>
  <si>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</si>
  <si>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</si>
  <si>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</si>
  <si>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</si>
  <si>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</si>
  <si>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</si>
  <si>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</si>
  <si>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</si>
  <si>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</si>
  <si>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</si>
  <si>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</si>
  <si>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</si>
  <si>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</si>
  <si>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</si>
  <si>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</si>
  <si>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</si>
  <si>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</si>
  <si>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</si>
  <si>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</si>
  <si>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</si>
  <si>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</si>
  <si>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</si>
  <si>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</si>
  <si>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</si>
  <si>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</si>
  <si>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</si>
  <si>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</si>
  <si>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</si>
  <si>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</si>
  <si>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</si>
  <si>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</si>
  <si>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</si>
  <si>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</si>
  <si>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</si>
  <si>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</si>
  <si>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</si>
  <si>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</si>
  <si>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</si>
  <si>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</si>
  <si>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</si>
  <si>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</si>
  <si>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</si>
  <si>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</si>
  <si>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</si>
  <si>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</si>
  <si>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</si>
  <si>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</si>
  <si>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</si>
  <si>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</si>
  <si>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</si>
  <si>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</si>
  <si>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</si>
  <si>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</si>
  <si>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</si>
  <si>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</si>
  <si>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</si>
  <si>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</si>
  <si>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</si>
  <si>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</si>
  <si>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</si>
  <si>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</si>
  <si>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</si>
  <si>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</si>
  <si>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</si>
  <si>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</si>
  <si>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</si>
  <si>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</si>
  <si>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</si>
  <si>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</si>
  <si>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</si>
  <si>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</si>
  <si>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</si>
  <si>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</si>
  <si>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</si>
  <si>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</si>
  <si>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</si>
  <si>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</si>
  <si>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</si>
  <si>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</si>
  <si>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</si>
  <si>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</si>
  <si>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</si>
  <si>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</si>
  <si>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</si>
  <si>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</si>
  <si>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</si>
  <si>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</si>
  <si>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</si>
  <si>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</si>
  <si>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</si>
  <si>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</si>
  <si>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</si>
  <si>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</si>
  <si>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</si>
  <si>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</si>
  <si>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</si>
  <si>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</si>
  <si>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</si>
  <si>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</si>
  <si>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</si>
  <si>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</si>
  <si>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</si>
  <si>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</si>
  <si>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</si>
  <si>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</si>
  <si>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</si>
  <si>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</si>
  <si>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</si>
  <si>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</si>
  <si>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</si>
  <si>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</si>
  <si>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</si>
  <si>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</si>
  <si>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</si>
  <si>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</si>
  <si>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</si>
  <si>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</si>
  <si>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</si>
  <si>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</si>
  <si>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</si>
  <si>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</si>
  <si>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</si>
  <si>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</si>
  <si>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</si>
  <si>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</si>
  <si>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</si>
  <si>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</si>
  <si>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</si>
  <si>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</si>
  <si>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</si>
  <si>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</si>
  <si>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</si>
  <si>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</si>
  <si>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</si>
  <si>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</si>
  <si>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</si>
  <si>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</si>
  <si>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</si>
  <si>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</si>
  <si>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</si>
  <si>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</si>
  <si>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</si>
  <si>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</si>
  <si>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</si>
  <si>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</si>
  <si>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</si>
  <si>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</si>
  <si>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</si>
  <si>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</si>
  <si>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</si>
  <si>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</si>
  <si>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</si>
  <si>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</si>
  <si>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</si>
  <si>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</si>
  <si>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</si>
  <si>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</si>
  <si>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</si>
  <si>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</si>
  <si>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</si>
  <si>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</si>
  <si>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</si>
  <si>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</si>
  <si>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</si>
  <si>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</si>
  <si>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</si>
  <si>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</si>
  <si>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</si>
  <si>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</si>
  <si>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</si>
  <si>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</si>
  <si>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</si>
  <si>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</si>
  <si>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</si>
  <si>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</si>
  <si>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</si>
  <si>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</si>
  <si>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</si>
  <si>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</si>
  <si>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</si>
  <si>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</si>
  <si>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</si>
  <si>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</si>
  <si>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</si>
  <si>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</si>
  <si>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</si>
  <si>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</si>
  <si>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</si>
  <si>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</si>
  <si>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</si>
  <si>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</si>
  <si>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</si>
  <si>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</si>
  <si>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</si>
  <si>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</si>
  <si>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</si>
  <si>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</si>
  <si>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</si>
  <si>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</si>
  <si>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</si>
  <si>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</si>
  <si>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</si>
  <si>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</si>
  <si>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</si>
  <si>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</si>
  <si>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</si>
  <si>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</si>
  <si>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</si>
  <si>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</si>
  <si>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</si>
  <si>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</si>
  <si>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</si>
  <si>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</si>
  <si>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</si>
  <si>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</si>
  <si>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</si>
  <si>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</si>
  <si>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</si>
  <si>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</si>
  <si>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</si>
  <si>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</si>
  <si>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</si>
  <si>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</si>
  <si>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</si>
  <si>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</si>
  <si>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</si>
  <si>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</si>
  <si>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</si>
  <si>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</si>
  <si>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</si>
  <si>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</si>
  <si>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</si>
  <si>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</si>
  <si>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</si>
  <si>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</si>
  <si>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</si>
  <si>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</si>
  <si>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</si>
  <si>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</si>
  <si>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</si>
  <si>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</si>
  <si>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</si>
  <si>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</si>
  <si>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</si>
  <si>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</si>
  <si>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</si>
  <si>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</si>
  <si>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</si>
  <si>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</si>
  <si>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</si>
  <si>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</si>
  <si>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</si>
  <si>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</si>
  <si>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</si>
  <si>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</si>
  <si>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</si>
  <si>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</si>
  <si>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</si>
  <si>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</si>
  <si>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</si>
  <si>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</si>
  <si>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</si>
  <si>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</si>
  <si>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</si>
  <si>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</si>
  <si>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</si>
  <si>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</si>
  <si>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</si>
  <si>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</si>
  <si>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</si>
  <si>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</si>
  <si>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</si>
  <si>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</si>
  <si>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</si>
  <si>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</si>
  <si>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</si>
  <si>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</si>
  <si>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</si>
  <si>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</si>
  <si>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</si>
  <si>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</si>
  <si>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</si>
  <si>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</si>
  <si>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</si>
  <si>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</si>
  <si>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</si>
  <si>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</si>
  <si>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</si>
  <si>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</si>
  <si>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</si>
  <si>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</si>
  <si>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</si>
  <si>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</si>
  <si>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</si>
  <si>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</si>
  <si>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</si>
  <si>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</si>
  <si>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</si>
  <si>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</si>
  <si>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</si>
  <si>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</si>
  <si>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</si>
  <si>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</si>
  <si>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</si>
  <si>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</si>
  <si>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</si>
  <si>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</si>
  <si>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</si>
  <si>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</si>
  <si>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</si>
  <si>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</si>
  <si>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</si>
  <si>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</si>
  <si>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</si>
  <si>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</si>
  <si>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</si>
  <si>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</si>
  <si>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</si>
  <si>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</si>
  <si>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</si>
  <si>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</si>
  <si>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</si>
  <si>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</si>
  <si>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</si>
  <si>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</si>
  <si>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</si>
  <si>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</si>
  <si>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</si>
  <si>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</si>
  <si>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</si>
  <si>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</si>
  <si>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</si>
  <si>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</si>
  <si>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</si>
  <si>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</si>
  <si>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</si>
  <si>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</si>
  <si>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</si>
  <si>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</si>
  <si>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</si>
  <si>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</si>
  <si>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</si>
  <si>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</si>
  <si>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</si>
  <si>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</si>
  <si>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</si>
  <si>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</si>
  <si>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</si>
  <si>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</si>
  <si>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</si>
  <si>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</si>
  <si>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</si>
  <si>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</si>
  <si>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</si>
  <si>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</si>
  <si>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</si>
  <si>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</si>
  <si>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</si>
  <si>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</si>
  <si>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</si>
  <si>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</si>
  <si>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</si>
  <si>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</si>
  <si>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</si>
  <si>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</si>
  <si>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</si>
  <si>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</si>
  <si>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</si>
  <si>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</si>
  <si>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</si>
  <si>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</si>
  <si>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</si>
  <si>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</si>
  <si>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</si>
  <si>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</si>
  <si>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</si>
  <si>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</si>
  <si>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</si>
  <si>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</si>
  <si>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</si>
  <si>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</si>
  <si>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</si>
  <si>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</si>
  <si>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</si>
  <si>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</si>
  <si>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</si>
  <si>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</si>
  <si>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</si>
  <si>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</si>
  <si>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</si>
  <si>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</si>
  <si>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</si>
  <si>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</si>
  <si>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</si>
  <si>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</si>
  <si>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</si>
  <si>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</si>
  <si>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</si>
  <si>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</si>
  <si>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</si>
  <si>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</si>
  <si>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</si>
  <si>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</si>
  <si>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</si>
  <si>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</si>
  <si>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</si>
  <si>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</si>
  <si>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</si>
  <si>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</si>
  <si>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</si>
  <si>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</si>
  <si>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</si>
  <si>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</si>
  <si>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</si>
  <si>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</si>
  <si>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</si>
  <si>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</si>
  <si>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</si>
  <si>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</si>
  <si>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</si>
  <si>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</si>
  <si>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</si>
  <si>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</si>
  <si>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</si>
  <si>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</si>
  <si>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</si>
  <si>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</si>
  <si>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</si>
  <si>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</si>
  <si>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</si>
  <si>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</si>
  <si>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</si>
  <si>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</si>
  <si>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</si>
  <si>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</si>
  <si>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</si>
  <si>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</si>
  <si>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</si>
  <si>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</si>
  <si>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</si>
  <si>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</si>
  <si>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</si>
  <si>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</si>
  <si>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</si>
  <si>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</si>
  <si>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</si>
  <si>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</si>
  <si>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</si>
  <si>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</si>
  <si>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</si>
  <si>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</si>
  <si>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</si>
  <si>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</si>
  <si>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</si>
  <si>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</si>
  <si>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</si>
  <si>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</si>
  <si>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</si>
  <si>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</si>
  <si>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</si>
  <si>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</si>
  <si>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</si>
  <si>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</si>
  <si>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</si>
  <si>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</si>
  <si>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</si>
  <si>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</si>
  <si>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</si>
  <si>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</si>
  <si>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</si>
  <si>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</si>
  <si>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</si>
  <si>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</si>
  <si>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</si>
  <si>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</si>
  <si>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</si>
  <si>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</si>
  <si>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</si>
  <si>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</si>
  <si>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</si>
  <si>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</si>
  <si>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</si>
  <si>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</si>
  <si>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</si>
  <si>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</si>
  <si>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</si>
  <si>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</si>
  <si>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</si>
  <si>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</si>
  <si>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</si>
  <si>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</si>
  <si>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</si>
  <si>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</si>
  <si>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</si>
  <si>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</si>
  <si>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</si>
  <si>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</si>
  <si>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</si>
  <si>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</si>
  <si>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</si>
  <si>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</si>
  <si>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</si>
  <si>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</si>
  <si>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</si>
  <si>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</si>
  <si>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</si>
  <si>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</si>
  <si>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</si>
  <si>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</si>
  <si>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</si>
  <si>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</si>
  <si>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</si>
  <si>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</si>
  <si>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</si>
  <si>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</si>
  <si>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</si>
  <si>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</si>
  <si>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</si>
  <si>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</si>
  <si>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</si>
  <si>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</si>
  <si>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</si>
  <si>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</si>
  <si>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</si>
  <si>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</si>
  <si>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</si>
  <si>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</si>
  <si>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</si>
  <si>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</si>
  <si>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</si>
  <si>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</si>
  <si>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</si>
  <si>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</si>
  <si>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</si>
  <si>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</si>
  <si>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</si>
  <si>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</si>
  <si>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</si>
  <si>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</si>
  <si>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</si>
  <si>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</si>
  <si>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</si>
  <si>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</si>
  <si>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</si>
  <si>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</si>
  <si>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</si>
  <si>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</si>
  <si>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</si>
  <si>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</si>
  <si>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</si>
  <si>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</si>
  <si>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</si>
  <si>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</si>
  <si>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</si>
  <si>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</si>
  <si>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</si>
  <si>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</si>
  <si>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</si>
  <si>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</si>
  <si>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</si>
  <si>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</si>
  <si>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</si>
  <si>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</si>
  <si>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</si>
  <si>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</si>
  <si>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</si>
  <si>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</si>
  <si>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</si>
  <si>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</si>
  <si>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</si>
  <si>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</si>
  <si>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</si>
  <si>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</si>
  <si>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</si>
  <si>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</si>
  <si>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</si>
  <si>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</si>
  <si>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</si>
  <si>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</si>
  <si>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</si>
  <si>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</si>
  <si>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</si>
  <si>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</si>
  <si>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</si>
  <si>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</si>
  <si>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</si>
  <si>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</si>
  <si>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</si>
  <si>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</si>
  <si>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</si>
  <si>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</si>
  <si>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</si>
  <si>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</si>
  <si>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</si>
  <si>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</si>
  <si>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</si>
  <si>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</si>
  <si>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</si>
  <si>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</si>
  <si>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</si>
  <si>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</si>
  <si>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</si>
  <si>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</si>
  <si>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</si>
  <si>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</si>
  <si>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</si>
  <si>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</si>
  <si>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</si>
  <si>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</si>
  <si>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</si>
  <si>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</si>
  <si>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</si>
  <si>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</si>
  <si>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</si>
  <si>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</si>
  <si>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</si>
  <si>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</si>
  <si>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</si>
  <si>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</si>
  <si>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</si>
  <si>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</si>
  <si>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</si>
  <si>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</si>
  <si>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</si>
  <si>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</si>
  <si>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</si>
  <si>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</si>
  <si>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</si>
  <si>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</si>
  <si>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</si>
  <si>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</si>
  <si>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</si>
  <si>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</si>
  <si>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</si>
  <si>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</si>
  <si>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</si>
  <si>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</si>
  <si>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</si>
  <si>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</si>
  <si>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</si>
  <si>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</si>
  <si>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</si>
  <si>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</si>
  <si>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</si>
  <si>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</si>
  <si>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</si>
  <si>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</si>
  <si>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</si>
  <si>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</si>
  <si>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</si>
  <si>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</si>
  <si>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</si>
  <si>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</si>
  <si>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</si>
  <si>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</si>
  <si>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</si>
  <si>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</si>
  <si>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</si>
  <si>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</si>
  <si>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</si>
  <si>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</si>
  <si>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</si>
  <si>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</si>
  <si>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</si>
  <si>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</si>
  <si>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</si>
  <si>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</si>
  <si>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</si>
  <si>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</si>
  <si>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</si>
  <si>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</si>
  <si>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</si>
  <si>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</si>
  <si>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</si>
  <si>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</si>
  <si>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</si>
  <si>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</si>
  <si>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</si>
  <si>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</si>
  <si>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</si>
  <si>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</si>
  <si>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</si>
  <si>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</si>
  <si>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</si>
  <si>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</si>
  <si>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</si>
  <si>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</si>
  <si>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</si>
  <si>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</si>
  <si>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</si>
  <si>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</si>
  <si>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</si>
  <si>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</si>
  <si>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</si>
  <si>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</si>
  <si>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</si>
  <si>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</si>
  <si>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</si>
  <si>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</si>
  <si>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</si>
  <si>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</si>
  <si>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</si>
  <si>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</si>
  <si>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</si>
  <si>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</si>
  <si>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</si>
  <si>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</si>
  <si>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</si>
  <si>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</si>
  <si>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</si>
  <si>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</si>
  <si>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</si>
  <si>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</si>
  <si>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</si>
  <si>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</si>
  <si>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</si>
  <si>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</si>
  <si>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</si>
  <si>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</si>
  <si>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</si>
  <si>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</si>
  <si>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</si>
  <si>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</si>
  <si>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</si>
  <si>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</si>
  <si>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</si>
  <si>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</si>
  <si>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</si>
  <si>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</si>
  <si>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</si>
  <si>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</si>
  <si>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</si>
  <si>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</si>
  <si>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</si>
  <si>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</si>
  <si>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</si>
  <si>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</si>
  <si>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</si>
  <si>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</si>
  <si>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</si>
  <si>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</si>
  <si>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</si>
  <si>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</si>
  <si>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</si>
  <si>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</si>
  <si>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</si>
  <si>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</si>
  <si>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</si>
  <si>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</si>
  <si>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</si>
  <si>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</si>
  <si>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</si>
  <si>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</si>
  <si>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</si>
  <si>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</si>
  <si>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</si>
  <si>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</si>
  <si>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</si>
  <si>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</si>
  <si>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</si>
  <si>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</si>
  <si>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</si>
  <si>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</si>
  <si>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</si>
  <si>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</si>
  <si>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</si>
  <si>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</si>
  <si>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</si>
  <si>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</si>
  <si>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</si>
  <si>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</si>
  <si>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</si>
  <si>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</si>
  <si>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</si>
  <si>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</si>
  <si>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</si>
  <si>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</si>
  <si>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</si>
  <si>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</si>
  <si>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</si>
  <si>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</si>
  <si>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</si>
  <si>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</si>
  <si>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</si>
  <si>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</si>
  <si>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</si>
  <si>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</si>
  <si>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</si>
  <si>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</si>
  <si>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</si>
  <si>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</si>
  <si>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</si>
  <si>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</si>
  <si>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</si>
  <si>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</si>
  <si>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</si>
  <si>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</si>
  <si>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</si>
  <si>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</si>
  <si>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</si>
  <si>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</si>
  <si>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</si>
  <si>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</si>
  <si>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</si>
  <si>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</si>
  <si>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</si>
  <si>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</si>
  <si>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</si>
  <si>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</si>
  <si>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</si>
  <si>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</si>
  <si>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</si>
  <si>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</si>
  <si>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</si>
  <si>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</si>
  <si>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</si>
  <si>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</si>
  <si>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</si>
  <si>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</si>
  <si>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</si>
  <si>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</si>
  <si>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</si>
  <si>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</si>
  <si>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</si>
  <si>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</si>
  <si>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</si>
  <si>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</si>
  <si>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</si>
  <si>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</si>
  <si>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</si>
  <si>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</si>
  <si>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</si>
  <si>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</si>
  <si>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</si>
  <si>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</si>
  <si>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</si>
  <si>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</si>
  <si>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</si>
  <si>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</si>
  <si>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</si>
  <si>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</si>
  <si>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</si>
  <si>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</si>
  <si>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</si>
  <si>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</si>
  <si>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</si>
  <si>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</si>
  <si>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</si>
  <si>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</si>
  <si>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</si>
  <si>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</si>
  <si>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</si>
  <si>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</si>
  <si>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</si>
  <si>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</si>
  <si>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</si>
  <si>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</si>
  <si>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</si>
  <si>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</si>
  <si>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</si>
  <si>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</si>
  <si>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</si>
  <si>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</si>
  <si>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</si>
  <si>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</si>
  <si>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</si>
  <si>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</si>
  <si>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</si>
  <si>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</si>
  <si>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</si>
  <si>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</si>
  <si>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</si>
  <si>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</si>
  <si>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</si>
  <si>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</si>
  <si>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</si>
  <si>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</si>
  <si>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</si>
  <si>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</si>
  <si>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</si>
  <si>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</si>
  <si>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</si>
  <si>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</si>
  <si>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</si>
  <si>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</si>
  <si>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</si>
  <si>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</si>
  <si>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</si>
  <si>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</si>
  <si>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</si>
  <si>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</si>
  <si>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</si>
  <si>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</si>
  <si>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</si>
  <si>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</si>
  <si>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</si>
  <si>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</si>
  <si>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</si>
  <si>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</si>
  <si>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</si>
  <si>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</si>
  <si>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</si>
  <si>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</si>
  <si>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</si>
  <si>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</si>
  <si>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</si>
  <si>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</si>
  <si>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</si>
  <si>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</si>
  <si>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</si>
  <si>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</si>
  <si>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</si>
  <si>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</si>
  <si>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</si>
  <si>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</si>
  <si>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</si>
  <si>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</si>
  <si>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</si>
  <si>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</si>
  <si>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</si>
  <si>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</si>
  <si>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</si>
  <si>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</si>
  <si>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</si>
  <si>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</si>
  <si>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</si>
  <si>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</si>
  <si>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</si>
  <si>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</si>
  <si>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</si>
  <si>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</si>
  <si>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</si>
  <si>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</si>
  <si>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</si>
  <si>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</si>
  <si>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</si>
  <si>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</si>
  <si>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</si>
  <si>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</si>
  <si>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</si>
  <si>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</si>
  <si>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</si>
  <si>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</si>
  <si>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</si>
  <si>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</si>
  <si>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</si>
  <si>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</si>
  <si>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</si>
  <si>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</si>
  <si>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</si>
  <si>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</si>
  <si>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</si>
  <si>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</si>
  <si>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</si>
  <si>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</si>
  <si>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</si>
  <si>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</si>
  <si>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</si>
  <si>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</si>
  <si>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</si>
  <si>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</si>
  <si>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</si>
  <si>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</si>
  <si>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</si>
  <si>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</si>
  <si>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</si>
  <si>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</si>
  <si>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</si>
  <si>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</si>
  <si>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</si>
  <si>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</si>
  <si>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</si>
  <si>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</si>
  <si>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</si>
  <si>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</si>
  <si>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</si>
  <si>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</si>
  <si>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</si>
  <si>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</si>
  <si>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</si>
  <si>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</si>
  <si>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</si>
  <si>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</si>
  <si>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</si>
  <si>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</si>
  <si>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</si>
  <si>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</si>
  <si>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</si>
  <si>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</si>
  <si>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</si>
  <si>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</si>
  <si>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</si>
  <si>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</si>
  <si>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</si>
  <si>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</si>
  <si>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</si>
  <si>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</si>
  <si>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</si>
  <si>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</si>
  <si>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</si>
  <si>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</si>
  <si>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</si>
  <si>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</si>
  <si>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</si>
  <si>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</si>
  <si>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</si>
  <si>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</si>
  <si>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</si>
  <si>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</si>
  <si>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</si>
  <si>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</si>
  <si>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</si>
  <si>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</si>
  <si>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</si>
  <si>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</si>
  <si>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</si>
  <si>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</si>
  <si>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</si>
  <si>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</si>
  <si>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</si>
  <si>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</si>
  <si>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</si>
  <si>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</si>
  <si>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</si>
  <si>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</si>
  <si>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</si>
  <si>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</si>
  <si>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</si>
  <si>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</si>
  <si>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</si>
  <si>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</si>
  <si>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</si>
  <si>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</si>
  <si>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</si>
  <si>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</si>
  <si>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</si>
  <si>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</si>
  <si>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</si>
  <si>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</si>
  <si>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</si>
  <si>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</si>
  <si>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</si>
  <si>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</si>
  <si>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</si>
  <si>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</si>
  <si>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</si>
  <si>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</si>
  <si>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</si>
  <si>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</si>
  <si>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</si>
  <si>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</si>
  <si>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</si>
  <si>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</si>
  <si>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</si>
  <si>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</si>
  <si>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</si>
  <si>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</si>
  <si>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</si>
  <si>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</si>
  <si>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</si>
  <si>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</si>
  <si>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</si>
  <si>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</si>
  <si>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</si>
  <si>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</si>
  <si>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</si>
  <si>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</si>
  <si>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</si>
  <si>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</si>
  <si>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</si>
  <si>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</si>
  <si>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</si>
  <si>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</si>
  <si>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</si>
  <si>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</si>
  <si>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</si>
  <si>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</si>
  <si>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</si>
  <si>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</si>
  <si>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</si>
  <si>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</si>
  <si>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</si>
  <si>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</si>
  <si>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</si>
  <si>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</si>
  <si>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</si>
  <si>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</si>
  <si>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</si>
  <si>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</si>
  <si>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</si>
  <si>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</si>
  <si>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</si>
  <si>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</si>
  <si>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</si>
  <si>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</si>
  <si>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</si>
  <si>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</si>
  <si>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</si>
  <si>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</si>
  <si>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</si>
  <si>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</si>
  <si>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</si>
  <si>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</si>
  <si>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</si>
  <si>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</si>
  <si>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</si>
  <si>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</si>
  <si>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</si>
  <si>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</si>
  <si>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</si>
  <si>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</si>
  <si>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</si>
  <si>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</si>
  <si>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</si>
  <si>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</si>
  <si>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</si>
  <si>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</si>
  <si>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</si>
  <si>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</si>
  <si>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</si>
  <si>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</si>
  <si>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</si>
  <si>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</si>
  <si>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</si>
  <si>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</si>
  <si>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</si>
  <si>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</si>
  <si>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</si>
  <si>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</si>
  <si>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</si>
  <si>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</si>
  <si>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</si>
  <si>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</si>
  <si>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</si>
  <si>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</si>
  <si>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</si>
  <si>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</si>
  <si>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</si>
  <si>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</si>
  <si>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</si>
  <si>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</si>
  <si>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</si>
  <si>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</si>
  <si>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</si>
  <si>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</si>
  <si>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</si>
  <si>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</si>
  <si>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</si>
  <si>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</si>
  <si>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</si>
  <si>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</si>
  <si>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</si>
  <si>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</si>
  <si>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</si>
  <si>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</si>
  <si>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</si>
  <si>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</si>
  <si>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</si>
  <si>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</si>
  <si>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</si>
  <si>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</si>
  <si>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</si>
  <si>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</si>
  <si>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</si>
  <si>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</si>
  <si>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</si>
  <si>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</si>
  <si>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</si>
  <si>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</si>
  <si>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</si>
  <si>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</si>
  <si>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</si>
  <si>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</si>
  <si>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</si>
  <si>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</si>
  <si>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</si>
  <si>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</si>
  <si>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</si>
  <si>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</si>
  <si>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</si>
  <si>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</si>
  <si>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</si>
  <si>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</si>
  <si>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</si>
  <si>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</si>
  <si>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</si>
  <si>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</si>
  <si>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</si>
  <si>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</si>
  <si>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</si>
  <si>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</si>
  <si>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</si>
  <si>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</si>
  <si>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</si>
  <si>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</si>
  <si>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</si>
  <si>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</si>
  <si>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</si>
  <si>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</si>
  <si>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</si>
  <si>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</si>
  <si>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</si>
  <si>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</si>
  <si>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</si>
  <si>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</si>
  <si>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</si>
  <si>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</si>
  <si>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</si>
  <si>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</si>
  <si>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</si>
  <si>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</si>
  <si>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</si>
  <si>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</si>
  <si>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</si>
  <si>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</si>
  <si>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</si>
  <si>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</si>
  <si>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</si>
  <si>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</si>
  <si>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</si>
  <si>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</si>
  <si>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</si>
  <si>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</si>
  <si>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</si>
  <si>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</si>
  <si>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</si>
  <si>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</si>
  <si>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</si>
  <si>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</si>
  <si>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</si>
  <si>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</si>
  <si>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</si>
  <si>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</si>
  <si>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</si>
  <si>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</si>
  <si>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</si>
  <si>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</si>
  <si>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</si>
  <si>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</si>
  <si>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</si>
  <si>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</si>
  <si>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</si>
  <si>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</si>
  <si>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</si>
  <si>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</si>
  <si>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</si>
  <si>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</si>
  <si>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</si>
  <si>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</si>
  <si>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</si>
  <si>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</si>
  <si>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</si>
  <si>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</si>
  <si>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</si>
  <si>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</si>
  <si>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</si>
  <si>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</si>
  <si>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</si>
  <si>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</si>
  <si>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</si>
  <si>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</si>
  <si>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</si>
  <si>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</si>
  <si>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</si>
  <si>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</si>
  <si>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</si>
  <si>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</si>
  <si>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</si>
  <si>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</si>
  <si>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</si>
  <si>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</si>
  <si>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</si>
  <si>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</si>
  <si>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</si>
  <si>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</si>
  <si>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</si>
  <si>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</si>
  <si>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</si>
  <si>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</si>
  <si>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</si>
  <si>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</si>
  <si>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</si>
  <si>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</si>
  <si>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</si>
  <si>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</si>
  <si>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</si>
  <si>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</si>
  <si>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</si>
  <si>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</si>
  <si>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</si>
  <si>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</si>
  <si>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</si>
  <si>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</si>
  <si>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</si>
  <si>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</si>
  <si>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</si>
  <si>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</si>
  <si>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</si>
  <si>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</si>
  <si>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</si>
  <si>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</si>
  <si>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</si>
  <si>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</si>
  <si>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</si>
  <si>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</si>
  <si>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</si>
  <si>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</si>
  <si>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</si>
  <si>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</si>
  <si>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</si>
  <si>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</si>
  <si>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</si>
  <si>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</si>
  <si>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</si>
  <si>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</si>
  <si>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</si>
  <si>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</si>
  <si>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</si>
  <si>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</si>
  <si>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</si>
  <si>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</si>
  <si>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</si>
  <si>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</si>
  <si>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</si>
  <si>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</si>
  <si>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</si>
  <si>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</si>
  <si>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</si>
  <si>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</si>
  <si>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</si>
  <si>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</si>
  <si>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</si>
  <si>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</si>
  <si>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</si>
  <si>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</si>
  <si>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</si>
  <si>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</si>
  <si>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</si>
  <si>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</si>
  <si>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</si>
  <si>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</si>
  <si>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</si>
  <si>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</si>
  <si>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</si>
  <si>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</si>
  <si>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</si>
  <si>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</si>
  <si>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</si>
  <si>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</si>
  <si>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</si>
  <si>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</si>
  <si>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</si>
  <si>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</si>
  <si>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</si>
  <si>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</si>
  <si>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</si>
  <si>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</si>
  <si>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</si>
  <si>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</si>
  <si>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</si>
  <si>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</si>
  <si>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</si>
  <si>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</si>
  <si>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</si>
  <si>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</si>
  <si>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</si>
  <si>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</si>
  <si>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</si>
  <si>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</si>
  <si>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</si>
  <si>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</si>
  <si>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</si>
  <si>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</si>
  <si>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</si>
  <si>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</si>
  <si>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</si>
  <si>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</si>
  <si>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</si>
  <si>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</si>
  <si>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</si>
  <si>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</si>
  <si>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</si>
  <si>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</si>
  <si>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</si>
  <si>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</si>
  <si>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</si>
  <si>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</si>
  <si>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</si>
  <si>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</si>
  <si>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</si>
  <si>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</si>
  <si>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</si>
  <si>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</si>
  <si>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</si>
  <si>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</si>
  <si>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</si>
  <si>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</si>
  <si>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</si>
  <si>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</si>
  <si>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</si>
  <si>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</si>
  <si>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</si>
  <si>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</si>
  <si>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</si>
  <si>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</si>
  <si>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</si>
  <si>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</si>
  <si>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</si>
  <si>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</si>
  <si>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</si>
  <si>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</si>
  <si>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</si>
  <si>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</si>
  <si>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</si>
  <si>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</si>
  <si>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</si>
  <si>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</si>
  <si>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</si>
  <si>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</si>
  <si>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</si>
  <si>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</si>
  <si>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</si>
  <si>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</si>
  <si>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</si>
  <si>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</si>
  <si>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</si>
  <si>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</si>
  <si>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</si>
  <si>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</si>
  <si>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</si>
  <si>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</si>
  <si>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</si>
  <si>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</si>
  <si>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</si>
  <si>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</si>
  <si>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</si>
  <si>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</si>
  <si>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</si>
  <si>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</si>
  <si>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</si>
  <si>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</si>
  <si>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</si>
  <si>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</si>
  <si>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</si>
  <si>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</si>
  <si>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</si>
  <si>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</si>
  <si>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</si>
  <si>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</si>
  <si>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</si>
  <si>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</si>
  <si>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</si>
  <si>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</si>
  <si>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</si>
  <si>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</si>
  <si>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</si>
  <si>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</si>
  <si>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</si>
  <si>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</si>
  <si>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</si>
  <si>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</si>
  <si>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</si>
  <si>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</si>
  <si>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</si>
  <si>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</si>
  <si>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</si>
  <si>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</si>
  <si>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</si>
  <si>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</si>
  <si>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</si>
  <si>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</si>
  <si>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</si>
  <si>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</si>
  <si>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</si>
  <si>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</si>
  <si>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</si>
  <si>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</si>
  <si>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</si>
  <si>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</si>
  <si>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</si>
  <si>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</si>
  <si>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</si>
  <si>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</si>
  <si>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</si>
  <si>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</si>
  <si>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</si>
  <si>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</si>
  <si>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</si>
  <si>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</si>
  <si>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</si>
  <si>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</si>
  <si>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</si>
  <si>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</si>
  <si>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</si>
  <si>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</si>
  <si>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</si>
  <si>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</si>
  <si>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</si>
  <si>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</si>
  <si>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</si>
  <si>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</si>
  <si>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</si>
  <si>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</si>
  <si>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</si>
  <si>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</si>
  <si>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</si>
  <si>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</si>
  <si>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</si>
  <si>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</si>
  <si>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</si>
  <si>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</si>
  <si>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</si>
  <si>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</si>
  <si>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</si>
  <si>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</si>
  <si>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</si>
  <si>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</si>
  <si>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</si>
  <si>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</si>
  <si>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</si>
  <si>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</si>
  <si>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</si>
  <si>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</si>
  <si>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</si>
  <si>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</si>
  <si>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</si>
  <si>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</si>
  <si>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</si>
  <si>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</si>
  <si>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</si>
  <si>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</si>
  <si>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</si>
  <si>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</si>
  <si>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</si>
  <si>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</si>
  <si>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</si>
  <si>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</si>
  <si>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</si>
  <si>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</si>
  <si>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</si>
  <si>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</si>
  <si>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</si>
  <si>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</si>
  <si>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</si>
  <si>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</si>
  <si>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</si>
  <si>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</si>
  <si>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</si>
  <si>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</si>
  <si>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</si>
  <si>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</si>
  <si>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</si>
  <si>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</si>
  <si>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</si>
  <si>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</si>
  <si>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</si>
  <si>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</si>
  <si>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</si>
  <si>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</si>
  <si>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</si>
  <si>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</si>
  <si>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</si>
  <si>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</si>
  <si>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</si>
  <si>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</si>
  <si>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</si>
  <si>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</si>
  <si>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</si>
  <si>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</si>
  <si>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</si>
  <si>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</si>
  <si>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</si>
  <si>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</si>
  <si>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</si>
  <si>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</si>
  <si>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</si>
  <si>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</si>
  <si>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</si>
  <si>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</si>
  <si>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</si>
  <si>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</si>
  <si>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</si>
  <si>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</si>
  <si>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</si>
  <si>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</si>
  <si>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</si>
  <si>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</si>
  <si>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</si>
  <si>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</si>
  <si>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</si>
  <si>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</si>
  <si>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</si>
  <si>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</si>
  <si>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</si>
  <si>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</si>
  <si>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</si>
  <si>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</si>
  <si>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</si>
  <si>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</si>
  <si>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</si>
  <si>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</si>
  <si>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</si>
  <si>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</si>
  <si>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</si>
  <si>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</si>
  <si>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</si>
  <si>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</si>
  <si>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</si>
  <si>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</si>
  <si>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</si>
  <si>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</si>
  <si>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</si>
  <si>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</si>
  <si>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</si>
  <si>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</si>
  <si>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</si>
  <si>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</si>
  <si>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</si>
  <si>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</si>
  <si>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</si>
  <si>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</si>
  <si>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</si>
  <si>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</si>
  <si>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</si>
  <si>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</si>
  <si>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</si>
  <si>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</si>
  <si>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</si>
  <si>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</si>
  <si>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</si>
  <si>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</si>
  <si>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</si>
  <si>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</si>
  <si>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</si>
  <si>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</si>
  <si>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</si>
  <si>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</si>
  <si>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</si>
  <si>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</si>
  <si>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</si>
  <si>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</si>
  <si>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</si>
  <si>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</si>
  <si>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</si>
  <si>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</si>
  <si>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</si>
  <si>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</si>
  <si>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</si>
  <si>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</si>
  <si>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</si>
  <si>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</si>
  <si>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</si>
  <si>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</si>
  <si>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</si>
  <si>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</si>
  <si>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</si>
  <si>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</si>
  <si>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</si>
  <si>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</si>
  <si>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</si>
  <si>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</si>
  <si>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</si>
  <si>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</si>
  <si>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</si>
  <si>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</si>
  <si>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</si>
  <si>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</si>
  <si>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</si>
  <si>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</si>
  <si>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</si>
  <si>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</si>
  <si>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</si>
  <si>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</si>
  <si>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</si>
  <si>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</si>
  <si>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</si>
  <si>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</si>
  <si>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</si>
  <si>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</si>
  <si>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</si>
  <si>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</si>
  <si>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</si>
  <si>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</si>
  <si>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</si>
  <si>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</si>
  <si>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</si>
  <si>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</si>
  <si>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</si>
  <si>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</si>
  <si>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</si>
  <si>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</si>
  <si>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</si>
  <si>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</si>
  <si>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</si>
  <si>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</si>
  <si>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</si>
  <si>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</si>
  <si>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</si>
  <si>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</si>
  <si>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</si>
  <si>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</si>
  <si>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</si>
  <si>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</si>
  <si>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</si>
  <si>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</si>
  <si>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</si>
  <si>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</si>
  <si>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</si>
  <si>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</si>
  <si>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</si>
  <si>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</si>
  <si>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</si>
  <si>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</si>
  <si>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</si>
  <si>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</si>
  <si>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</si>
  <si>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</si>
  <si>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</si>
  <si>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</si>
  <si>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</si>
  <si>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</si>
  <si>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</si>
  <si>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</si>
  <si>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</si>
  <si>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</si>
  <si>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</si>
  <si>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</si>
  <si>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</si>
  <si>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</si>
  <si>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</si>
  <si>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</si>
  <si>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</si>
  <si>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</si>
  <si>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</si>
  <si>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</si>
  <si>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</si>
  <si>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</si>
  <si>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</si>
  <si>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</si>
  <si>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</si>
  <si>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</si>
  <si>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</si>
  <si>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</si>
  <si>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</si>
  <si>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</si>
  <si>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</si>
  <si>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</si>
  <si>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</si>
  <si>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</si>
  <si>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</si>
  <si>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</si>
  <si>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</si>
  <si>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</si>
  <si>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</si>
  <si>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</si>
  <si>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</si>
  <si>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</si>
  <si>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</si>
  <si>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</si>
  <si>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</si>
  <si>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</si>
  <si>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</si>
  <si>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</si>
  <si>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</si>
  <si>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</si>
  <si>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</si>
  <si>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</si>
  <si>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</si>
  <si>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</si>
  <si>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</si>
  <si>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</si>
  <si>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</si>
  <si>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</si>
  <si>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</si>
  <si>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</si>
  <si>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</si>
  <si>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</si>
  <si>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</si>
  <si>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</si>
  <si>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</si>
  <si>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</si>
  <si>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</si>
  <si>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</si>
  <si>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</si>
  <si>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</si>
  <si>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</si>
  <si>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</si>
  <si>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</si>
  <si>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</si>
  <si>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</si>
  <si>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</si>
  <si>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</si>
  <si>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</si>
  <si>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</si>
  <si>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</si>
  <si>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</si>
  <si>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</si>
  <si>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</si>
  <si>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</si>
  <si>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</si>
  <si>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</si>
  <si>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</si>
  <si>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</si>
  <si>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</si>
  <si>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</si>
  <si>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</si>
  <si>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</si>
  <si>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</si>
  <si>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</si>
  <si>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</si>
  <si>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</si>
  <si>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</si>
  <si>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</si>
  <si>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</si>
  <si>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</si>
  <si>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</si>
  <si>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</si>
  <si>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</si>
  <si>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</si>
  <si>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</si>
  <si>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</si>
  <si>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</si>
  <si>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</si>
  <si>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</si>
  <si>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</si>
  <si>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</si>
  <si>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</si>
  <si>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</si>
  <si>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</si>
  <si>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</si>
  <si>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</si>
  <si>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</si>
  <si>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</si>
  <si>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</si>
  <si>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</si>
  <si>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</si>
  <si>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</si>
  <si>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</si>
  <si>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</si>
  <si>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</si>
  <si>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</si>
  <si>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</si>
  <si>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</si>
  <si>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</si>
  <si>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</si>
  <si>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</si>
  <si>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</si>
  <si>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</si>
  <si>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</si>
  <si>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</si>
  <si>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</si>
  <si>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</si>
  <si>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</si>
  <si>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</si>
  <si>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</si>
  <si>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</si>
  <si>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</si>
  <si>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</si>
  <si>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</si>
  <si>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</si>
  <si>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</si>
  <si>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</si>
  <si>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</si>
  <si>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</si>
  <si>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</si>
  <si>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</si>
  <si>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</si>
  <si>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</si>
  <si>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</si>
  <si>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</si>
  <si>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</si>
  <si>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</si>
  <si>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</si>
  <si>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</si>
  <si>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</si>
  <si>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</si>
  <si>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</si>
  <si>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</si>
  <si>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</si>
  <si>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</si>
  <si>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</si>
  <si>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</si>
  <si>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</si>
  <si>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</si>
  <si>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</si>
  <si>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</si>
  <si>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</si>
  <si>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</si>
  <si>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</si>
  <si>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</si>
  <si>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</si>
  <si>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</si>
  <si>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</si>
  <si>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</si>
  <si>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</si>
  <si>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</si>
  <si>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</si>
  <si>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</si>
  <si>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</si>
  <si>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</si>
  <si>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</si>
  <si>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</si>
  <si>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</si>
  <si>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</si>
  <si>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</si>
  <si>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</si>
  <si>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</si>
  <si>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</si>
  <si>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</si>
  <si>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</si>
  <si>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</si>
  <si>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</si>
  <si>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</si>
  <si>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</si>
  <si>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</si>
  <si>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</si>
  <si>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</si>
  <si>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</si>
  <si>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</si>
  <si>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</si>
  <si>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</si>
  <si>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</si>
  <si>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</si>
  <si>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</si>
  <si>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</si>
  <si>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</si>
  <si>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</si>
  <si>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</si>
  <si>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</si>
  <si>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</si>
  <si>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</si>
  <si>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</si>
  <si>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</si>
  <si>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</si>
  <si>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</si>
  <si>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</si>
  <si>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</si>
  <si>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</si>
  <si>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</si>
  <si>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</si>
  <si>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</si>
  <si>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</si>
  <si>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</si>
  <si>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</si>
  <si>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</si>
  <si>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</si>
  <si>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</si>
  <si>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</si>
  <si>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</si>
  <si>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</si>
  <si>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</si>
  <si>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</si>
  <si>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</si>
  <si>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</si>
  <si>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</si>
  <si>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</si>
  <si>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</si>
  <si>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</si>
  <si>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</si>
  <si>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</si>
  <si>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</si>
  <si>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</si>
  <si>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</si>
  <si>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</si>
  <si>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</si>
  <si>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</si>
  <si>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</si>
  <si>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</si>
  <si>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</si>
  <si>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</si>
  <si>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</si>
  <si>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</si>
  <si>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</si>
  <si>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</si>
  <si>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</si>
  <si>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</si>
  <si>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</si>
  <si>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</si>
  <si>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</si>
  <si>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</si>
  <si>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</si>
  <si>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</si>
  <si>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</si>
  <si>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</si>
  <si>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</si>
  <si>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</si>
  <si>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</si>
  <si>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</si>
  <si>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</si>
  <si>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</si>
  <si>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</si>
  <si>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</si>
  <si>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</si>
  <si>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</si>
  <si>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</si>
  <si>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</si>
  <si>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</si>
  <si>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</si>
  <si>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</si>
  <si>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</si>
  <si>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</si>
  <si>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</si>
  <si>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</si>
  <si>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</si>
  <si>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</si>
  <si>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</si>
  <si>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</si>
  <si>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</si>
  <si>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</si>
  <si>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</si>
  <si>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</si>
  <si>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</si>
  <si>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</si>
  <si>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</si>
  <si>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</si>
  <si>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</si>
  <si>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</si>
  <si>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</si>
  <si>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</si>
  <si>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</si>
  <si>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</si>
  <si>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</si>
  <si>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</si>
  <si>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</si>
  <si>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</si>
  <si>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</si>
  <si>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</si>
  <si>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</si>
  <si>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</si>
  <si>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</si>
  <si>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</si>
  <si>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</si>
  <si>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</si>
  <si>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</si>
  <si>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</si>
  <si>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</si>
  <si>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</si>
  <si>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</si>
  <si>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</si>
  <si>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</si>
  <si>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</si>
  <si>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</si>
  <si>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</si>
  <si>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</si>
  <si>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</si>
  <si>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</si>
  <si>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</si>
  <si>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</si>
  <si>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</si>
  <si>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</si>
  <si>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</si>
  <si>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</si>
  <si>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</si>
  <si>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</si>
  <si>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</si>
  <si>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</si>
  <si>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</si>
  <si>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</si>
  <si>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</si>
  <si>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</si>
  <si>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</si>
  <si>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</si>
  <si>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</si>
  <si>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</si>
  <si>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</si>
  <si>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</si>
  <si>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</si>
  <si>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</si>
  <si>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</si>
  <si>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</si>
  <si>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</si>
  <si>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</si>
  <si>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</si>
  <si>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</si>
  <si>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</si>
  <si>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</si>
  <si>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</si>
  <si>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</si>
  <si>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</si>
  <si>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</si>
  <si>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</si>
  <si>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</si>
  <si>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</si>
  <si>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</si>
  <si>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</si>
  <si>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</si>
  <si>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</si>
  <si>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</si>
  <si>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</si>
  <si>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</si>
  <si>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</si>
  <si>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</si>
  <si>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</si>
  <si>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</si>
  <si>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</si>
  <si>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</si>
  <si>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</si>
  <si>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</si>
  <si>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</si>
  <si>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</si>
  <si>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</si>
  <si>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</si>
  <si>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</si>
  <si>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</si>
  <si>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</si>
  <si>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</si>
  <si>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</si>
  <si>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</si>
  <si>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</si>
  <si>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</si>
  <si>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</si>
  <si>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</si>
  <si>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</si>
  <si>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</si>
  <si>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</si>
  <si>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</si>
  <si>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</si>
  <si>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</si>
  <si>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</si>
  <si>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</si>
  <si>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</si>
  <si>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</si>
  <si>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</si>
  <si>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</si>
  <si>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</si>
  <si>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</si>
  <si>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</si>
  <si>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</si>
  <si>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</si>
  <si>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</si>
  <si>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</si>
  <si>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</si>
  <si>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</si>
  <si>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</si>
  <si>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</si>
  <si>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</si>
  <si>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</si>
  <si>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</si>
  <si>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</si>
  <si>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</si>
  <si>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</si>
  <si>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</si>
  <si>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</si>
  <si>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</si>
  <si>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</si>
  <si>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</si>
  <si>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</si>
  <si>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</si>
  <si>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</si>
  <si>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</si>
  <si>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</si>
  <si>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</si>
  <si>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</si>
  <si>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</si>
  <si>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</si>
  <si>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</si>
  <si>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</si>
  <si>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</si>
  <si>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</si>
  <si>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</si>
  <si>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</si>
  <si>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</si>
  <si>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</si>
  <si>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</si>
  <si>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</si>
  <si>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</si>
  <si>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</si>
  <si>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</si>
  <si>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</si>
  <si>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</si>
  <si>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</si>
  <si>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</si>
  <si>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</si>
  <si>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</si>
  <si>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</si>
  <si>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</si>
  <si>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</si>
  <si>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</si>
  <si>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</si>
  <si>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</si>
  <si>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</si>
  <si>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</si>
  <si>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</si>
  <si>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</si>
  <si>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</si>
  <si>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</si>
  <si>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</si>
  <si>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</si>
  <si>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</si>
  <si>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</si>
  <si>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</si>
  <si>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</si>
  <si>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</si>
  <si>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</si>
  <si>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</si>
  <si>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</si>
  <si>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</si>
  <si>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</si>
  <si>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</si>
  <si>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</si>
  <si>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</si>
  <si>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</si>
  <si>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</si>
  <si>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</si>
  <si>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</si>
  <si>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</si>
  <si>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</si>
  <si>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</si>
  <si>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</si>
  <si>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</si>
  <si>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</si>
  <si>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</si>
  <si>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</si>
  <si>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</si>
  <si>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</si>
  <si>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</si>
  <si>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</si>
  <si>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</si>
  <si>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</si>
  <si>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</si>
  <si>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</si>
  <si>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</si>
  <si>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</si>
  <si>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</si>
  <si>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</si>
  <si>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</si>
  <si>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</si>
  <si>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</si>
  <si>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</si>
  <si>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</si>
  <si>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</si>
  <si>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</si>
  <si>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</si>
  <si>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</si>
  <si>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</si>
  <si>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</si>
  <si>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</si>
  <si>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</si>
  <si>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</si>
  <si>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</si>
  <si>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</si>
  <si>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</si>
  <si>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</si>
  <si>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</si>
  <si>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</si>
  <si>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</si>
  <si>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</si>
  <si>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</si>
  <si>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</si>
  <si>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</si>
  <si>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</si>
  <si>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</si>
  <si>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</si>
  <si>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</si>
  <si>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</si>
  <si>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</si>
  <si>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</si>
  <si>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</si>
  <si>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</si>
  <si>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</si>
  <si>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</si>
  <si>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</si>
  <si>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</si>
  <si>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</si>
  <si>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</si>
  <si>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</si>
  <si>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</si>
  <si>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</si>
  <si>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</si>
  <si>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</si>
  <si>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</si>
  <si>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</si>
  <si>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</si>
  <si>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</si>
  <si>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</si>
  <si>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</si>
  <si>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</si>
  <si>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</si>
  <si>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</si>
  <si>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</si>
  <si>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</si>
  <si>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</si>
  <si>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</si>
  <si>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</si>
  <si>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</si>
  <si>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</si>
  <si>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</si>
  <si>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</si>
  <si>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</si>
  <si>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</si>
  <si>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</si>
  <si>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</si>
  <si>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</si>
  <si>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</si>
  <si>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</si>
  <si>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</si>
  <si>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</si>
  <si>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</si>
  <si>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</si>
  <si>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</si>
  <si>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</si>
  <si>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</si>
  <si>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</si>
  <si>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</si>
  <si>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</si>
  <si>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</si>
  <si>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</si>
  <si>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</si>
  <si>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</si>
  <si>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</si>
  <si>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</si>
  <si>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</si>
  <si>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</si>
  <si>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</si>
  <si>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</si>
  <si>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</si>
  <si>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</si>
  <si>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</si>
  <si>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</si>
  <si>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</si>
  <si>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</si>
  <si>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</si>
  <si>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</si>
  <si>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</si>
  <si>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</si>
  <si>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</si>
  <si>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</si>
  <si>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</si>
  <si>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</si>
  <si>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</si>
  <si>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</si>
  <si>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</si>
  <si>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</si>
  <si>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</si>
  <si>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</si>
  <si>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</si>
  <si>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</si>
  <si>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</si>
  <si>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</si>
  <si>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</si>
  <si>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</si>
  <si>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</si>
  <si>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</si>
  <si>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</si>
  <si>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</si>
  <si>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</si>
  <si>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</si>
  <si>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</si>
  <si>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</si>
  <si>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</si>
  <si>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</si>
  <si>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</si>
  <si>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</si>
  <si>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</si>
  <si>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</si>
  <si>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</si>
  <si>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</si>
  <si>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</si>
  <si>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</si>
  <si>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</si>
  <si>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</si>
  <si>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</si>
  <si>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</si>
  <si>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</si>
  <si>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</si>
  <si>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</si>
  <si>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</si>
  <si>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</si>
  <si>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</si>
  <si>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</si>
  <si>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</si>
  <si>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</si>
  <si>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</si>
  <si>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</si>
  <si>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</si>
  <si>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</si>
  <si>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</si>
  <si>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</si>
  <si>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</si>
  <si>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</si>
  <si>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</si>
  <si>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</si>
  <si>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</si>
  <si>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</si>
  <si>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</si>
  <si>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</si>
  <si>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</si>
  <si>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</si>
  <si>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</si>
  <si>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</si>
  <si>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</si>
  <si>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</si>
  <si>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</si>
  <si>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</si>
  <si>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</si>
  <si>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</si>
  <si>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</si>
  <si>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</si>
  <si>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</si>
  <si>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</si>
  <si>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</si>
  <si>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</si>
  <si>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</si>
  <si>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</si>
  <si>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</si>
  <si>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</si>
  <si>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</si>
  <si>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</si>
  <si>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</si>
  <si>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</si>
  <si>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</si>
  <si>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</si>
  <si>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</si>
  <si>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</si>
  <si>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</si>
  <si>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</si>
  <si>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</si>
  <si>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</si>
  <si>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</si>
  <si>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</si>
  <si>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</si>
  <si>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</si>
  <si>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</si>
  <si>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</si>
  <si>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</si>
  <si>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</si>
  <si>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</si>
  <si>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</si>
  <si>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</si>
  <si>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</si>
  <si>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</si>
  <si>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</si>
  <si>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</si>
  <si>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</si>
  <si>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</si>
  <si>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</si>
  <si>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</si>
  <si>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</si>
  <si>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</si>
  <si>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</si>
  <si>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</si>
  <si>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</si>
  <si>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</si>
  <si>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</si>
  <si>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</si>
  <si>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</si>
  <si>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</si>
  <si>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</si>
  <si>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</si>
  <si>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</si>
  <si>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</si>
  <si>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</si>
  <si>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</si>
  <si>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</si>
  <si>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</si>
  <si>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</si>
  <si>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</si>
  <si>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</si>
  <si>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</si>
  <si>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</si>
  <si>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</si>
  <si>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</si>
  <si>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</si>
  <si>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</si>
  <si>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</si>
  <si>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</si>
  <si>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</si>
  <si>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</si>
  <si>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</si>
  <si>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</si>
  <si>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</si>
  <si>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</si>
  <si>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</si>
  <si>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</si>
  <si>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</si>
  <si>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</si>
  <si>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</si>
  <si>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</si>
  <si>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</si>
  <si>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</si>
  <si>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</si>
  <si>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</si>
  <si>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</si>
  <si>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</si>
  <si>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</si>
  <si>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</si>
  <si>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</si>
  <si>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</si>
  <si>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</si>
  <si>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</si>
  <si>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</si>
  <si>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</si>
  <si>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</si>
  <si>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</si>
  <si>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</si>
  <si>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</si>
  <si>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</si>
  <si>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</si>
  <si>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</si>
  <si>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</si>
  <si>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</si>
  <si>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</si>
  <si>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</si>
  <si>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</si>
  <si>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</si>
  <si>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</si>
  <si>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</si>
  <si>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</si>
  <si>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</si>
  <si>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</si>
  <si>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</si>
  <si>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</si>
  <si>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</si>
  <si>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</si>
  <si>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</si>
  <si>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</si>
  <si>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</si>
  <si>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</si>
  <si>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</si>
  <si>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</si>
  <si>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</si>
  <si>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</si>
  <si>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</si>
  <si>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</si>
  <si>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</si>
  <si>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</si>
  <si>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</si>
  <si>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</si>
  <si>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</si>
  <si>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</si>
  <si>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</si>
  <si>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</si>
  <si>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</si>
  <si>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</si>
  <si>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</si>
  <si>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</si>
  <si>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</si>
  <si>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</si>
  <si>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</si>
  <si>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</si>
  <si>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</si>
  <si>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</si>
  <si>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</si>
  <si>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</si>
  <si>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</si>
  <si>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</si>
  <si>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</si>
  <si>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</si>
  <si>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</si>
  <si>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</si>
  <si>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</si>
  <si>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</si>
  <si>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</si>
  <si>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</si>
  <si>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</si>
  <si>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</si>
  <si>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</si>
  <si>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</si>
  <si>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</si>
  <si>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</si>
  <si>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</si>
  <si>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</si>
  <si>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</si>
  <si>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</si>
  <si>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</si>
  <si>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</si>
  <si>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</si>
  <si>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</si>
  <si>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</si>
  <si>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</si>
  <si>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</si>
  <si>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</si>
  <si>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</si>
  <si>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</si>
  <si>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</si>
  <si>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</si>
  <si>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</si>
  <si>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</si>
  <si>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</si>
  <si>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</si>
  <si>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</si>
  <si>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</si>
  <si>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</si>
  <si>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</si>
  <si>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</si>
  <si>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</si>
  <si>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</si>
  <si>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</si>
  <si>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</si>
  <si>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</si>
  <si>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</si>
  <si>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</si>
  <si>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</si>
  <si>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</si>
  <si>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</si>
  <si>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</si>
  <si>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</si>
  <si>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</si>
  <si>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</si>
  <si>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</si>
  <si>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</si>
  <si>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</si>
  <si>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</si>
  <si>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</si>
  <si>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</si>
  <si>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</si>
  <si>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</si>
  <si>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</si>
  <si>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</si>
  <si>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</si>
  <si>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</si>
  <si>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</si>
  <si>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</si>
  <si>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</si>
  <si>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</si>
  <si>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</si>
  <si>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</si>
  <si>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</si>
  <si>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</si>
  <si>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</si>
  <si>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</si>
  <si>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</si>
  <si>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</si>
  <si>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</si>
  <si>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</si>
  <si>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</si>
  <si>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</si>
  <si>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</si>
  <si>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</si>
  <si>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</si>
  <si>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</si>
  <si>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</si>
  <si>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</si>
  <si>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</si>
  <si>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</si>
  <si>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</si>
  <si>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</si>
  <si>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</si>
  <si>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</si>
  <si>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</si>
  <si>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</si>
  <si>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</si>
  <si>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</si>
  <si>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</si>
  <si>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</si>
  <si>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</si>
  <si>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</si>
  <si>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</si>
  <si>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</si>
  <si>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</si>
  <si>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</si>
  <si>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</si>
  <si>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</si>
  <si>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</si>
  <si>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</si>
  <si>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</si>
  <si>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</si>
  <si>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</si>
  <si>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</si>
  <si>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</si>
  <si>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</si>
  <si>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</si>
  <si>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</si>
  <si>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</si>
  <si>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</si>
  <si>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</si>
  <si>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</si>
  <si>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</si>
  <si>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</si>
  <si>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</si>
  <si>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</si>
  <si>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</si>
  <si>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</si>
  <si>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</si>
  <si>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</si>
  <si>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</si>
  <si>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</si>
  <si>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</si>
  <si>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</si>
  <si>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</si>
  <si>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</si>
  <si>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</si>
  <si>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</si>
  <si>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</si>
  <si>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</si>
  <si>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</si>
  <si>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</si>
  <si>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</si>
  <si>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</si>
  <si>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</si>
  <si>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</si>
  <si>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</si>
  <si>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</si>
  <si>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</si>
  <si>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</si>
  <si>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</si>
  <si>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</si>
  <si>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</si>
  <si>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</si>
  <si>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</si>
  <si>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</si>
  <si>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</si>
  <si>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</si>
  <si>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</si>
  <si>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</si>
  <si>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</si>
  <si>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</si>
  <si>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</si>
  <si>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</si>
  <si>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</si>
  <si>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</si>
  <si>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</si>
  <si>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</si>
  <si>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</si>
  <si>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</si>
  <si>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</si>
  <si>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</si>
  <si>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</si>
  <si>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</si>
  <si>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</si>
  <si>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</si>
  <si>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</si>
  <si>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</si>
  <si>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</si>
  <si>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</si>
  <si>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</si>
  <si>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</si>
  <si>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</si>
  <si>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</si>
  <si>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</si>
  <si>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</si>
  <si>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</si>
  <si>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</si>
  <si>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</si>
  <si>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</si>
  <si>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</si>
  <si>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</si>
  <si>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</si>
  <si>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</si>
  <si>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</si>
  <si>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</si>
  <si>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</si>
  <si>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</si>
  <si>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</si>
  <si>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</si>
  <si>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</si>
  <si>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</si>
  <si>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</si>
  <si>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</si>
  <si>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</si>
  <si>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</si>
  <si>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</si>
  <si>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</si>
  <si>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</si>
  <si>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</si>
  <si>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</si>
  <si>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</si>
  <si>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</si>
  <si>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</si>
  <si>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</si>
  <si>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</si>
  <si>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</si>
  <si>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</si>
  <si>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</si>
  <si>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</si>
  <si>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</si>
  <si>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</si>
  <si>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</si>
  <si>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</si>
  <si>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</si>
  <si>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</si>
  <si>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</si>
  <si>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</si>
  <si>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</si>
  <si>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</si>
  <si>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</si>
  <si>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</si>
  <si>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</si>
  <si>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</si>
  <si>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</si>
  <si>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</si>
  <si>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</si>
  <si>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</si>
  <si>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</si>
  <si>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</si>
  <si>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</si>
  <si>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</si>
  <si>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</si>
  <si>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</si>
  <si>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</si>
  <si>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</si>
  <si>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</si>
  <si>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</si>
  <si>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</si>
  <si>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</si>
  <si>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</si>
  <si>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</si>
  <si>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</si>
  <si>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</si>
  <si>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</si>
  <si>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</si>
  <si>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</si>
  <si>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</si>
  <si>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</si>
  <si>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</si>
  <si>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</si>
  <si>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</si>
  <si>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</si>
  <si>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</si>
  <si>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</si>
  <si>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</si>
  <si>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</si>
  <si>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</si>
  <si>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</si>
  <si>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</si>
  <si>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</si>
  <si>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</si>
  <si>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</si>
  <si>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</si>
  <si>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</si>
  <si>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</si>
  <si>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</si>
  <si>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</si>
  <si>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</si>
  <si>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</si>
  <si>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</si>
  <si>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</si>
  <si>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</si>
  <si>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</si>
  <si>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</si>
  <si>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</si>
  <si>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</si>
  <si>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</si>
  <si>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</si>
  <si>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</si>
  <si>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</si>
  <si>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</si>
  <si>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</si>
  <si>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</si>
  <si>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</si>
  <si>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</si>
  <si>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</si>
  <si>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</si>
  <si>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</si>
  <si>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</si>
  <si>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</si>
  <si>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</si>
  <si>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</si>
  <si>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</si>
  <si>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</si>
  <si>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</si>
  <si>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</si>
  <si>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</si>
  <si>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</si>
  <si>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</si>
  <si>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</si>
  <si>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</si>
  <si>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</si>
  <si>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</si>
  <si>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</si>
  <si>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</si>
  <si>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</si>
  <si>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</si>
  <si>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</si>
  <si>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</si>
  <si>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</si>
  <si>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</si>
  <si>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</si>
  <si>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</si>
  <si>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</si>
  <si>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</si>
  <si>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</si>
  <si>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</si>
  <si>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</si>
  <si>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</si>
  <si>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</si>
  <si>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</si>
  <si>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</si>
  <si>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</si>
  <si>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</si>
  <si>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</si>
  <si>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</si>
  <si>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</si>
  <si>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</si>
  <si>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</si>
  <si>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</si>
  <si>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</si>
  <si>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</si>
  <si>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</si>
  <si>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</si>
  <si>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</si>
  <si>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</si>
  <si>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</si>
  <si>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</si>
  <si>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</si>
  <si>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</si>
  <si>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</si>
  <si>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</si>
  <si>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</si>
  <si>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</si>
  <si>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</si>
  <si>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</si>
  <si>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</si>
  <si>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</si>
  <si>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</si>
  <si>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</si>
  <si>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</si>
  <si>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</si>
  <si>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</si>
  <si>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</si>
  <si>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</si>
  <si>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</si>
  <si>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</si>
  <si>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</si>
  <si>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</si>
  <si>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</si>
  <si>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</si>
  <si>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</si>
  <si>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</si>
  <si>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</si>
  <si>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</si>
  <si>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</si>
  <si>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</si>
  <si>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</si>
  <si>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</si>
  <si>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</si>
  <si>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</si>
  <si>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</si>
  <si>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</si>
  <si>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</si>
  <si>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</si>
  <si>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</si>
  <si>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</si>
  <si>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</si>
  <si>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</si>
  <si>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</si>
  <si>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</si>
  <si>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</si>
  <si>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</si>
  <si>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</si>
  <si>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</si>
  <si>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</si>
  <si>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</si>
  <si>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</si>
  <si>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</si>
  <si>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</si>
  <si>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</si>
  <si>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</si>
  <si>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</si>
  <si>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</si>
  <si>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</si>
  <si>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</si>
  <si>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</si>
  <si>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</si>
  <si>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</si>
  <si>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</si>
  <si>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</si>
  <si>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</si>
  <si>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</si>
  <si>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</si>
  <si>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</si>
  <si>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</si>
  <si>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</si>
  <si>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</si>
  <si>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</si>
  <si>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</si>
  <si>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</si>
  <si>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</si>
  <si>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</si>
  <si>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</si>
  <si>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</si>
  <si>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</si>
  <si>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</si>
  <si>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</si>
  <si>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</si>
  <si>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</si>
  <si>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</si>
  <si>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</si>
  <si>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</si>
  <si>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</si>
  <si>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</si>
  <si>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</si>
  <si>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</si>
  <si>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</si>
  <si>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</si>
  <si>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</si>
  <si>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</si>
  <si>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</si>
  <si>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</si>
  <si>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</si>
  <si>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</si>
  <si>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</si>
  <si>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</si>
  <si>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</si>
  <si>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</si>
  <si>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</si>
  <si>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</si>
  <si>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</si>
  <si>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</si>
  <si>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</si>
  <si>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</si>
  <si>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</si>
  <si>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</si>
  <si>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</si>
  <si>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</si>
  <si>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</si>
  <si>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</si>
  <si>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</si>
  <si>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</si>
  <si>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</si>
  <si>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</si>
  <si>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</si>
  <si>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</si>
  <si>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</si>
  <si>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</si>
  <si>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</si>
  <si>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</si>
  <si>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</si>
  <si>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</si>
  <si>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</si>
  <si>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</si>
  <si>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</si>
  <si>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</si>
  <si>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</si>
  <si>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</si>
  <si>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</si>
  <si>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</si>
  <si>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</si>
  <si>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</si>
  <si>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</si>
  <si>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</si>
  <si>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</si>
  <si>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</si>
  <si>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</si>
  <si>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</si>
  <si>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</si>
  <si>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</si>
  <si>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</si>
  <si>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</si>
  <si>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</si>
  <si>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</si>
  <si>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</si>
  <si>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</si>
  <si>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</si>
  <si>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</si>
  <si>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</si>
  <si>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</si>
  <si>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</si>
  <si>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</si>
  <si>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</si>
  <si>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</si>
  <si>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</si>
  <si>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</si>
  <si>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</si>
  <si>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</si>
  <si>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</si>
  <si>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</si>
  <si>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</si>
  <si>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</si>
  <si>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</si>
  <si>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</si>
  <si>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</si>
  <si>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</si>
  <si>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</si>
  <si>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</si>
  <si>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</si>
  <si>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</si>
  <si>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</si>
  <si>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</si>
  <si>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</si>
  <si>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</si>
  <si>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</si>
  <si>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</si>
  <si>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</si>
  <si>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</si>
  <si>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</si>
  <si>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</si>
  <si>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</si>
  <si>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</si>
  <si>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</si>
  <si>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</si>
  <si>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</si>
  <si>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</si>
  <si>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</si>
  <si>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</si>
  <si>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</si>
  <si>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</si>
  <si>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</si>
  <si>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</si>
  <si>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</si>
  <si>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</si>
  <si>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</si>
  <si>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</si>
  <si>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</si>
  <si>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</si>
  <si>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</si>
  <si>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</si>
  <si>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</si>
  <si>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</si>
  <si>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</si>
  <si>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</si>
  <si>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</si>
  <si>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</si>
  <si>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</si>
  <si>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</si>
  <si>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</si>
  <si>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</si>
  <si>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</si>
  <si>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</si>
  <si>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</si>
  <si>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</si>
  <si>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</si>
  <si>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</si>
  <si>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</si>
  <si>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</si>
  <si>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</si>
  <si>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</si>
  <si>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</si>
  <si>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</si>
  <si>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</si>
  <si>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</si>
  <si>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</si>
  <si>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</si>
  <si>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</si>
  <si>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</si>
  <si>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</si>
  <si>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</si>
  <si>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</si>
  <si>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</si>
  <si>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</si>
  <si>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</si>
  <si>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</si>
  <si>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</si>
  <si>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</si>
  <si>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</si>
  <si>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</si>
  <si>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</si>
  <si>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</si>
  <si>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</si>
  <si>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</si>
  <si>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</si>
  <si>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</si>
  <si>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</si>
  <si>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</si>
  <si>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</si>
  <si>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</si>
  <si>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</si>
  <si>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</si>
  <si>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</si>
  <si>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</si>
  <si>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</si>
  <si>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</si>
  <si>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</si>
  <si>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</si>
  <si>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</si>
  <si>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</si>
  <si>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</si>
  <si>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</si>
  <si>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</si>
  <si>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</si>
  <si>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</si>
  <si>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</si>
  <si>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</si>
  <si>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</si>
  <si>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</si>
  <si>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</si>
  <si>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</si>
  <si>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</si>
  <si>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</si>
  <si>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</si>
  <si>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</si>
  <si>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</si>
  <si>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</si>
  <si>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</si>
  <si>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</si>
  <si>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</si>
  <si>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</si>
  <si>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</si>
  <si>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</si>
  <si>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</si>
  <si>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</si>
  <si>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</si>
  <si>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</si>
  <si>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</si>
  <si>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</si>
  <si>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</si>
  <si>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</si>
  <si>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</si>
  <si>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</si>
  <si>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</si>
  <si>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</si>
  <si>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</si>
  <si>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</si>
  <si>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</si>
  <si>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</si>
  <si>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</si>
  <si>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</si>
  <si>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</si>
  <si>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</si>
  <si>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</si>
  <si>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</si>
  <si>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</si>
  <si>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</si>
  <si>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</si>
  <si>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</si>
  <si>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</si>
  <si>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</si>
  <si>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</si>
  <si>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</si>
  <si>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</si>
  <si>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</si>
  <si>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</si>
  <si>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</si>
  <si>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</si>
  <si>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</si>
  <si>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</si>
  <si>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</si>
  <si>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</si>
  <si>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</si>
  <si>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</si>
  <si>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</si>
  <si>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</si>
  <si>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</si>
  <si>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</si>
  <si>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</si>
  <si>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</si>
  <si>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</si>
  <si>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</si>
  <si>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</si>
  <si>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</si>
  <si>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</si>
  <si>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</si>
  <si>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</si>
  <si>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</si>
  <si>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</si>
  <si>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</si>
  <si>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</si>
  <si>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</si>
  <si>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</si>
  <si>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</si>
  <si>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</si>
  <si>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</si>
  <si>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</si>
  <si>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</si>
  <si>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</si>
  <si>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</si>
  <si>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</si>
  <si>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</si>
  <si>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</si>
  <si>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</si>
  <si>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</si>
  <si>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</si>
  <si>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</si>
  <si>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</si>
  <si>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</si>
  <si>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</si>
  <si>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</si>
  <si>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</si>
  <si>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</si>
  <si>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</si>
  <si>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</si>
  <si>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</si>
  <si>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</si>
  <si>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</si>
  <si>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</si>
  <si>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</si>
  <si>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</si>
  <si>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</si>
  <si>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</si>
  <si>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</si>
  <si>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</si>
  <si>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</si>
  <si>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</si>
  <si>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</si>
  <si>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</si>
  <si>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</si>
  <si>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</si>
  <si>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</si>
  <si>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</si>
  <si>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</si>
  <si>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</si>
  <si>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</si>
  <si>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</si>
  <si>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</si>
  <si>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</si>
  <si>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</si>
  <si>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</si>
  <si>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</si>
  <si>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</si>
  <si>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</si>
  <si>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</si>
  <si>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</si>
  <si>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</si>
  <si>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</si>
  <si>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</si>
  <si>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</si>
  <si>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</si>
  <si>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</si>
  <si>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</si>
  <si>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</si>
  <si>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</si>
  <si>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</si>
  <si>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</si>
  <si>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</si>
  <si>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</si>
  <si>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</si>
  <si>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</si>
  <si>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</si>
  <si>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</si>
  <si>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</si>
  <si>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</si>
  <si>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</si>
  <si>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</si>
  <si>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</si>
  <si>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</si>
  <si>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</si>
  <si>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</si>
  <si>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</si>
  <si>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</si>
  <si>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</si>
  <si>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</si>
  <si>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</si>
  <si>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</si>
  <si>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</si>
  <si>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</si>
  <si>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</si>
  <si>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</si>
  <si>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</si>
  <si>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</si>
  <si>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</si>
  <si>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</si>
  <si>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</si>
  <si>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</si>
  <si>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</si>
  <si>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</si>
  <si>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</si>
  <si>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</si>
  <si>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</si>
  <si>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</si>
  <si>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</si>
  <si>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</si>
  <si>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</si>
  <si>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</si>
  <si>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</si>
  <si>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</si>
  <si>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</si>
  <si>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</si>
  <si>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</si>
  <si>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</si>
  <si>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</si>
  <si>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</si>
  <si>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</si>
  <si>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</si>
  <si>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</si>
  <si>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</si>
  <si>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</si>
  <si>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</si>
  <si>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</si>
  <si>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</si>
  <si>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</si>
  <si>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</si>
  <si>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</si>
  <si>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</si>
  <si>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</si>
  <si>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</si>
  <si>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</si>
  <si>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</si>
  <si>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</si>
  <si>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</si>
  <si>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</si>
  <si>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</si>
  <si>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</si>
  <si>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</si>
  <si>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</si>
  <si>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</si>
  <si>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</si>
  <si>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</si>
  <si>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</si>
  <si>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</si>
  <si>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</si>
  <si>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</si>
  <si>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</si>
  <si>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</si>
  <si>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</si>
  <si>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</si>
  <si>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</si>
  <si>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</si>
  <si>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</si>
  <si>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</si>
  <si>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</si>
  <si>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</si>
  <si>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</si>
  <si>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</si>
  <si>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</si>
  <si>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</si>
  <si>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</si>
  <si>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</si>
  <si>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</si>
  <si>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</si>
  <si>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</si>
  <si>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</si>
  <si>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</si>
  <si>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</si>
  <si>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</si>
  <si>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</si>
  <si>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</si>
  <si>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</si>
  <si>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</si>
  <si>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</si>
  <si>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</si>
  <si>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</si>
  <si>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</si>
  <si>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</si>
  <si>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</si>
  <si>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</si>
  <si>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</si>
  <si>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</si>
  <si>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</si>
  <si>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</si>
  <si>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</si>
  <si>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</si>
  <si>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</si>
  <si>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</si>
  <si>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</si>
  <si>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</si>
  <si>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</si>
  <si>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</si>
  <si>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</si>
  <si>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</si>
  <si>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</si>
  <si>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</si>
  <si>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</si>
  <si>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</si>
  <si>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</si>
  <si>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</si>
  <si>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</si>
  <si>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</si>
  <si>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</si>
  <si>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</si>
  <si>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</si>
  <si>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</si>
  <si>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</si>
  <si>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</si>
  <si>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</si>
  <si>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</si>
  <si>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</si>
  <si>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</si>
  <si>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</si>
  <si>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</si>
  <si>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</si>
  <si>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</si>
  <si>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</si>
  <si>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</si>
  <si>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</si>
  <si>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</si>
  <si>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</si>
  <si>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</si>
  <si>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</si>
  <si>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</si>
  <si>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</si>
  <si>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</si>
  <si>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</si>
  <si>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</si>
  <si>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</si>
  <si>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</si>
  <si>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</si>
  <si>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</si>
  <si>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</si>
  <si>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</si>
  <si>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</si>
  <si>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</si>
  <si>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</si>
  <si>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</si>
  <si>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</si>
  <si>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</si>
  <si>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</si>
  <si>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</si>
  <si>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</si>
  <si>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</si>
  <si>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</si>
  <si>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</si>
  <si>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</si>
  <si>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</si>
  <si>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</si>
  <si>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</si>
  <si>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</si>
  <si>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</si>
  <si>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</si>
  <si>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</si>
  <si>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</si>
  <si>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</si>
  <si>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</si>
  <si>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</si>
  <si>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</si>
  <si>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</si>
  <si>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</si>
  <si>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</si>
  <si>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</si>
  <si>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</si>
  <si>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</si>
  <si>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</si>
  <si>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</si>
  <si>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</si>
  <si>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</si>
  <si>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</si>
  <si>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</si>
  <si>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</si>
  <si>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</si>
  <si>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</si>
  <si>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</si>
  <si>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</si>
  <si>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</si>
  <si>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</si>
  <si>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</si>
  <si>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</si>
  <si>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</si>
  <si>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</si>
  <si>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</si>
  <si>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</si>
  <si>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</si>
  <si>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</si>
  <si>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</si>
  <si>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</si>
  <si>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</si>
  <si>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</si>
  <si>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</si>
  <si>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</si>
  <si>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</si>
  <si>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</si>
  <si>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</si>
  <si>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</si>
  <si>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</si>
  <si>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</si>
  <si>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</si>
  <si>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</si>
  <si>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</si>
  <si>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</si>
  <si>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</si>
  <si>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</si>
  <si>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</si>
  <si>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</si>
  <si>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</si>
  <si>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</si>
  <si>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</si>
  <si>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</si>
  <si>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</si>
  <si>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</si>
  <si>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</si>
  <si>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</si>
  <si>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</si>
  <si>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</si>
  <si>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</si>
  <si>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</si>
  <si>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</si>
  <si>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</si>
  <si>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</si>
  <si>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</si>
  <si>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</si>
  <si>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</si>
  <si>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</si>
  <si>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</si>
  <si>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</si>
  <si>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</si>
  <si>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</si>
  <si>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</si>
  <si>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</si>
  <si>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</si>
  <si>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</si>
  <si>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</si>
  <si>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</si>
  <si>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</si>
  <si>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</si>
  <si>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</si>
  <si>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</si>
  <si>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</si>
  <si>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</si>
  <si>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</si>
  <si>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</si>
  <si>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</si>
  <si>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</si>
  <si>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</si>
  <si>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</si>
  <si>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</si>
  <si>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</si>
  <si>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</si>
  <si>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</si>
  <si>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</si>
  <si>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</si>
  <si>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</si>
  <si>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</si>
  <si>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</si>
  <si>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</si>
  <si>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</si>
  <si>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</si>
  <si>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</si>
  <si>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</si>
  <si>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</si>
  <si>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</si>
  <si>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</si>
  <si>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</si>
  <si>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</si>
  <si>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</si>
  <si>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</si>
  <si>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</si>
  <si>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</si>
  <si>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</si>
  <si>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</si>
  <si>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</si>
  <si>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</si>
  <si>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</si>
  <si>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</si>
  <si>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</si>
  <si>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</si>
  <si>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</si>
  <si>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</si>
  <si>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</si>
  <si>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</si>
  <si>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</si>
  <si>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</si>
  <si>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</si>
  <si>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</si>
  <si>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</si>
  <si>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</si>
  <si>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</si>
  <si>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</si>
  <si>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</si>
  <si>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</si>
  <si>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</si>
  <si>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</si>
  <si>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</si>
  <si>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</si>
  <si>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</si>
  <si>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</si>
  <si>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</si>
  <si>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</si>
  <si>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</si>
  <si>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</si>
  <si>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</si>
  <si>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</si>
  <si>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</si>
  <si>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</si>
  <si>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</si>
  <si>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</si>
  <si>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</si>
  <si>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</si>
  <si>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</si>
  <si>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</si>
  <si>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</si>
  <si>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</si>
  <si>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</si>
  <si>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</si>
  <si>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</si>
  <si>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</si>
  <si>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</si>
  <si>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</si>
  <si>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</si>
  <si>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</si>
  <si>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</si>
  <si>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</si>
  <si>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</si>
  <si>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</si>
  <si>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</si>
  <si>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</si>
  <si>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</si>
  <si>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</si>
  <si>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</si>
  <si>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</si>
  <si>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</si>
  <si>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</si>
  <si>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</si>
  <si>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</si>
  <si>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</si>
  <si>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</si>
  <si>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</si>
  <si>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</si>
  <si>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</si>
  <si>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</si>
  <si>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</si>
  <si>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</si>
  <si>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</si>
  <si>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</si>
  <si>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</si>
  <si>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</si>
  <si>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</si>
  <si>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</si>
  <si>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</si>
  <si>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</si>
  <si>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</si>
  <si>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</si>
  <si>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</si>
  <si>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</si>
  <si>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</si>
  <si>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</si>
  <si>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</si>
  <si>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</si>
  <si>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</si>
  <si>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</si>
  <si>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</si>
  <si>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</si>
  <si>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</si>
  <si>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</si>
  <si>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</si>
  <si>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</si>
  <si>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</si>
  <si>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</si>
  <si>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</si>
  <si>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</si>
  <si>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</si>
  <si>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</si>
  <si>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</si>
  <si>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</si>
  <si>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</si>
  <si>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</si>
  <si>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</si>
  <si>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</si>
  <si>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</si>
  <si>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</si>
  <si>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</si>
  <si>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</si>
  <si>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</si>
  <si>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</si>
  <si>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</si>
  <si>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</si>
  <si>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</si>
  <si>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</si>
  <si>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</si>
  <si>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</si>
  <si>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</si>
  <si>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</si>
  <si>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</si>
  <si>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</si>
  <si>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</si>
  <si>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</si>
  <si>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</si>
  <si>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</si>
  <si>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</si>
  <si>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</si>
  <si>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</si>
  <si>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</si>
  <si>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</si>
  <si>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</si>
  <si>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</si>
  <si>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</si>
  <si>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</si>
  <si>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</si>
  <si>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</si>
  <si>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</si>
  <si>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</si>
  <si>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</si>
  <si>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</si>
  <si>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</si>
  <si>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</si>
  <si>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</si>
  <si>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</si>
  <si>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</si>
  <si>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</si>
  <si>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</si>
  <si>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</si>
  <si>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</si>
  <si>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</si>
  <si>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</si>
  <si>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</si>
  <si>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</si>
  <si>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</si>
  <si>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</si>
  <si>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</si>
  <si>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</si>
  <si>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</si>
  <si>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</si>
  <si>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</si>
  <si>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</si>
  <si>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</si>
  <si>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</si>
  <si>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</si>
  <si>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</si>
  <si>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</si>
  <si>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</si>
  <si>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</si>
  <si>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</si>
  <si>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</si>
  <si>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</si>
  <si>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</si>
  <si>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</si>
  <si>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</si>
  <si>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</si>
  <si>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</si>
  <si>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</si>
  <si>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</si>
  <si>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</si>
  <si>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</si>
  <si>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</si>
  <si>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</si>
  <si>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</si>
  <si>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</si>
  <si>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</si>
  <si>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</si>
  <si>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</si>
  <si>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</si>
  <si>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</si>
  <si>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</si>
  <si>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</si>
  <si>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</si>
  <si>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</si>
  <si>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</si>
  <si>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</si>
  <si>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</si>
  <si>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</si>
  <si>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</si>
  <si>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</si>
  <si>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</si>
  <si>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</si>
  <si>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</si>
  <si>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</si>
  <si>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</si>
  <si>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</si>
  <si>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</si>
  <si>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</si>
  <si>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</si>
  <si>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</si>
  <si>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</si>
  <si>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</si>
  <si>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</si>
  <si>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</si>
  <si>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</si>
  <si>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</si>
  <si>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</si>
  <si>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</si>
  <si>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</si>
  <si>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</si>
  <si>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</si>
  <si>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</si>
  <si>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</si>
  <si>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</si>
  <si>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</si>
  <si>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</si>
  <si>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</si>
  <si>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</si>
  <si>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</si>
  <si>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</si>
  <si>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</si>
  <si>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</si>
  <si>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</si>
  <si>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</si>
  <si>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</si>
  <si>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</si>
  <si>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</si>
  <si>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</si>
  <si>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</si>
  <si>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</si>
  <si>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</si>
  <si>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</si>
  <si>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</si>
  <si>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</si>
  <si>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</si>
  <si>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</si>
  <si>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</si>
  <si>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</si>
  <si>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</si>
  <si>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</si>
  <si>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</si>
  <si>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</si>
  <si>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</si>
  <si>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</si>
  <si>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</si>
  <si>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</si>
  <si>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</si>
  <si>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</si>
  <si>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</si>
  <si>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</si>
  <si>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</si>
  <si>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</si>
  <si>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</si>
  <si>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</si>
  <si>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</si>
  <si>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</si>
  <si>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</si>
  <si>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</si>
  <si>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</si>
  <si>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</si>
  <si>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</si>
  <si>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</si>
  <si>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</si>
  <si>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</si>
  <si>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</si>
  <si>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</si>
  <si>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</si>
  <si>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</si>
  <si>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</si>
  <si>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</si>
  <si>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</si>
  <si>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</si>
  <si>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</si>
  <si>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</si>
  <si>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</si>
  <si>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</si>
  <si>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</si>
  <si>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</si>
  <si>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</si>
  <si>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</si>
  <si>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</si>
  <si>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</si>
  <si>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</si>
  <si>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</si>
  <si>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</si>
  <si>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</si>
  <si>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</si>
  <si>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</si>
  <si>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</si>
  <si>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</si>
  <si>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</si>
  <si>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</si>
  <si>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</si>
  <si>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</si>
  <si>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</si>
  <si>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</si>
  <si>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</si>
  <si>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</si>
  <si>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</si>
  <si>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</si>
  <si>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</si>
  <si>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</si>
  <si>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</si>
  <si>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</si>
  <si>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</si>
  <si>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</si>
  <si>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</si>
  <si>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</si>
  <si>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</si>
  <si>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</si>
  <si>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</si>
  <si>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</si>
  <si>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</si>
  <si>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</si>
  <si>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</si>
  <si>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</si>
  <si>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</si>
  <si>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</si>
  <si>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</si>
  <si>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</si>
  <si>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</si>
  <si>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</si>
  <si>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</si>
  <si>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</si>
  <si>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</si>
  <si>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</si>
  <si>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</si>
  <si>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</si>
  <si>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</si>
  <si>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</si>
  <si>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</si>
  <si>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</si>
  <si>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</si>
  <si>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</si>
  <si>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</si>
  <si>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</si>
  <si>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</si>
  <si>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</si>
  <si>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</si>
  <si>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</si>
  <si>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</si>
  <si>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</si>
  <si>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</si>
  <si>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</si>
  <si>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</si>
  <si>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</si>
  <si>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</si>
  <si>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</si>
  <si>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</si>
  <si>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</si>
  <si>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</si>
  <si>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</si>
  <si>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</si>
  <si>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</si>
  <si>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</si>
  <si>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</si>
  <si>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</si>
  <si>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</si>
  <si>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</si>
  <si>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</si>
  <si>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</si>
  <si>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</si>
  <si>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</si>
  <si>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</si>
  <si>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</si>
  <si>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</si>
  <si>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</si>
  <si>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</si>
  <si>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</si>
  <si>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</si>
  <si>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</si>
  <si>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</si>
  <si>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</si>
  <si>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</si>
  <si>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</si>
  <si>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</si>
  <si>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</si>
  <si>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</si>
  <si>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</si>
  <si>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</si>
  <si>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</si>
  <si>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</si>
  <si>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</si>
  <si>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</si>
  <si>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</si>
  <si>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</si>
  <si>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</si>
  <si>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</si>
  <si>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</si>
  <si>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</si>
  <si>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</si>
  <si>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</si>
  <si>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</si>
  <si>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</si>
  <si>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</si>
  <si>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</si>
  <si>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</si>
  <si>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</si>
  <si>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</si>
  <si>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</si>
  <si>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</si>
  <si>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</si>
  <si>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</si>
  <si>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</si>
  <si>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</si>
  <si>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</si>
  <si>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</si>
  <si>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</si>
  <si>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</si>
  <si>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</si>
  <si>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</si>
  <si>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</si>
  <si>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</si>
  <si>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</si>
  <si>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</si>
  <si>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</si>
  <si>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</si>
  <si>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</si>
  <si>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</si>
  <si>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</si>
  <si>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</si>
  <si>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</si>
  <si>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</si>
  <si>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</si>
  <si>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</si>
  <si>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</si>
  <si>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</si>
  <si>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</si>
  <si>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</si>
  <si>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</si>
  <si>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</si>
  <si>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</si>
  <si>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</si>
  <si>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</si>
  <si>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</si>
  <si>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</si>
  <si>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</si>
  <si>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</si>
  <si>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</si>
  <si>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</si>
  <si>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</si>
  <si>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</si>
  <si>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</si>
  <si>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</si>
  <si>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</si>
  <si>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</si>
  <si>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</si>
  <si>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</si>
  <si>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</si>
  <si>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</si>
  <si>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</si>
  <si>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</si>
  <si>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</si>
  <si>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</si>
  <si>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</si>
  <si>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</si>
  <si>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</si>
  <si>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</si>
  <si>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</si>
  <si>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</si>
  <si>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</si>
  <si>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</si>
  <si>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</si>
  <si>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</si>
  <si>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</si>
  <si>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</si>
  <si>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</si>
  <si>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</si>
  <si>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</si>
  <si>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</si>
  <si>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</si>
  <si>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</si>
  <si>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</si>
  <si>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</si>
  <si>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</si>
  <si>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</si>
  <si>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</si>
  <si>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</si>
  <si>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</si>
  <si>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</si>
  <si>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</si>
  <si>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</si>
  <si>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</si>
  <si>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</si>
  <si>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</si>
  <si>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</si>
  <si>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</si>
  <si>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</si>
  <si>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</si>
  <si>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</si>
  <si>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</si>
  <si>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</si>
  <si>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</si>
  <si>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</si>
  <si>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</si>
  <si>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</si>
  <si>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</si>
  <si>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</si>
  <si>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</si>
  <si>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</si>
  <si>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</si>
  <si>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</si>
  <si>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</si>
  <si>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</si>
  <si>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</si>
  <si>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</si>
  <si>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</si>
  <si>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</si>
  <si>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</si>
  <si>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</si>
  <si>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</si>
  <si>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</si>
  <si>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</si>
  <si>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</si>
  <si>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</si>
  <si>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</si>
  <si>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</si>
  <si>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</si>
  <si>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</si>
  <si>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</si>
  <si>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</si>
  <si>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</si>
  <si>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</si>
  <si>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</si>
  <si>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</si>
  <si>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</si>
  <si>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</si>
  <si>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</si>
  <si>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</si>
  <si>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</si>
  <si>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</si>
  <si>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</si>
  <si>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</si>
  <si>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</si>
  <si>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</si>
  <si>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</si>
  <si>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</si>
  <si>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</si>
  <si>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</si>
  <si>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</si>
  <si>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</si>
  <si>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</si>
  <si>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</si>
  <si>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</si>
  <si>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</si>
  <si>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</si>
  <si>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</si>
  <si>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</si>
  <si>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</si>
  <si>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</si>
  <si>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</si>
  <si>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</si>
  <si>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</si>
  <si>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</si>
  <si>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</si>
  <si>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</si>
  <si>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</si>
  <si>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</si>
  <si>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</si>
  <si>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</si>
  <si>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</si>
  <si>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</si>
  <si>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</si>
  <si>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</si>
  <si>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</si>
  <si>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</si>
  <si>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</si>
  <si>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</si>
  <si>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</si>
  <si>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</si>
  <si>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</si>
  <si>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</si>
  <si>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</si>
  <si>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</si>
  <si>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</si>
  <si>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</si>
  <si>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</si>
  <si>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</si>
  <si>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</si>
  <si>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</si>
  <si>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</si>
  <si>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</si>
  <si>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</si>
  <si>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</si>
  <si>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</si>
  <si>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</si>
  <si>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</si>
  <si>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</si>
  <si>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</si>
  <si>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</si>
  <si>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</si>
  <si>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</si>
  <si>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</si>
  <si>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</si>
  <si>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</si>
  <si>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</si>
  <si>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</si>
  <si>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</si>
  <si>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</si>
  <si>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</si>
  <si>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</si>
  <si>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</si>
  <si>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</si>
  <si>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</si>
  <si>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</si>
  <si>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</si>
  <si>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</si>
  <si>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</si>
  <si>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</si>
  <si>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</si>
  <si>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</si>
  <si>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</si>
  <si>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</si>
  <si>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</si>
  <si>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</si>
  <si>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</si>
  <si>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</si>
  <si>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</si>
  <si>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</si>
  <si>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</si>
  <si>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</si>
  <si>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</si>
  <si>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</si>
  <si>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</si>
  <si>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</si>
  <si>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</si>
  <si>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</si>
  <si>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</si>
  <si>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</si>
  <si>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</si>
  <si>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</si>
  <si>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</si>
  <si>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</si>
  <si>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</si>
  <si>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</si>
  <si>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</si>
  <si>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</si>
  <si>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</si>
  <si>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</si>
  <si>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</si>
  <si>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</si>
  <si>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</si>
  <si>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</si>
  <si>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</si>
  <si>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</si>
  <si>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</si>
  <si>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</si>
  <si>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</si>
  <si>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</si>
  <si>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</si>
  <si>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</si>
  <si>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</si>
  <si>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</si>
  <si>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</si>
  <si>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</si>
  <si>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</si>
  <si>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</si>
  <si>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</si>
  <si>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</si>
  <si>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</si>
  <si>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</si>
  <si>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</si>
  <si>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</si>
  <si>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</si>
  <si>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</si>
  <si>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</si>
  <si>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</si>
  <si>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</si>
  <si>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</si>
  <si>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</si>
  <si>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</si>
  <si>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</si>
  <si>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</si>
  <si>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</si>
  <si>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</si>
  <si>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</si>
  <si>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</si>
  <si>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</si>
  <si>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</si>
  <si>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</si>
  <si>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</si>
  <si>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</si>
  <si>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</si>
  <si>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</si>
  <si>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</si>
  <si>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</si>
  <si>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</si>
  <si>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</si>
  <si>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</si>
  <si>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</si>
  <si>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</si>
  <si>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</si>
  <si>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</si>
  <si>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</si>
  <si>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</si>
  <si>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</si>
  <si>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</si>
  <si>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</si>
  <si>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</si>
  <si>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</si>
  <si>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</si>
  <si>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</si>
  <si>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</si>
  <si>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</si>
  <si>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</si>
  <si>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</si>
  <si>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</si>
  <si>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</si>
  <si>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</si>
  <si>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</si>
  <si>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</si>
  <si>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</si>
  <si>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</si>
  <si>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</si>
  <si>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</si>
  <si>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</si>
  <si>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</si>
  <si>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</si>
  <si>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</si>
  <si>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</si>
  <si>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</si>
  <si>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</si>
  <si>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</si>
  <si>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</si>
  <si>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</si>
  <si>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</si>
  <si>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</si>
  <si>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</si>
  <si>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</si>
  <si>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</si>
  <si>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</si>
  <si>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</si>
  <si>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</si>
  <si>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</si>
  <si>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</si>
  <si>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</si>
  <si>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</si>
  <si>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</si>
  <si>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</si>
  <si>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</si>
  <si>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</si>
  <si>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</si>
  <si>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</si>
  <si>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</si>
  <si>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</si>
  <si>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</si>
  <si>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</si>
  <si>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</si>
  <si>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</si>
  <si>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</si>
  <si>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</si>
  <si>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</si>
  <si>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</si>
  <si>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</si>
  <si>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</si>
  <si>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</si>
  <si>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</si>
  <si>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</si>
  <si>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</si>
  <si>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</si>
  <si>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</si>
  <si>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</si>
  <si>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</si>
  <si>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</si>
  <si>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</si>
  <si>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</si>
  <si>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</si>
  <si>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</si>
  <si>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</si>
  <si>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</si>
  <si>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</si>
  <si>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</si>
  <si>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</si>
  <si>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</si>
  <si>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</si>
  <si>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</si>
  <si>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</si>
  <si>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</si>
  <si>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</si>
  <si>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</si>
  <si>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</si>
  <si>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</si>
  <si>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</si>
  <si>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</si>
  <si>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</si>
  <si>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</si>
  <si>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</si>
  <si>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</si>
  <si>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</si>
  <si>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</si>
  <si>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</si>
  <si>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</si>
  <si>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</si>
  <si>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</si>
  <si>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</si>
  <si>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</si>
  <si>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</si>
  <si>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</si>
  <si>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</si>
  <si>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</si>
  <si>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</si>
  <si>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</si>
  <si>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</si>
  <si>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</si>
  <si>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</si>
  <si>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</si>
  <si>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</si>
  <si>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</si>
  <si>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</si>
  <si>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</si>
  <si>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</si>
  <si>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</si>
  <si>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</si>
  <si>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</si>
  <si>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</si>
  <si>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</si>
  <si>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</si>
  <si>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</si>
  <si>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</si>
  <si>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</si>
  <si>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</si>
  <si>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</si>
  <si>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</si>
  <si>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</si>
  <si>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</si>
  <si>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</si>
  <si>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</si>
  <si>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</si>
  <si>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</si>
  <si>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</si>
  <si>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</si>
  <si>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</si>
  <si>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</si>
  <si>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</si>
  <si>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</si>
  <si>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</si>
  <si>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</si>
  <si>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</si>
  <si>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</si>
  <si>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</si>
  <si>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</si>
  <si>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</si>
  <si>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</si>
  <si>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</si>
  <si>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</si>
  <si>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</si>
  <si>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</si>
  <si>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</si>
  <si>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</si>
  <si>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</si>
  <si>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</si>
  <si>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</si>
  <si>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</si>
  <si>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</si>
  <si>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</si>
  <si>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</si>
  <si>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</si>
  <si>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</si>
  <si>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</si>
  <si>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</si>
  <si>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</si>
  <si>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</si>
  <si>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</si>
  <si>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</si>
  <si>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</si>
  <si>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</si>
  <si>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</si>
  <si>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</si>
  <si>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</si>
  <si>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</si>
  <si>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</si>
  <si>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</si>
  <si>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</si>
  <si>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</si>
  <si>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</si>
  <si>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</si>
  <si>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</si>
  <si>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</si>
  <si>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</si>
  <si>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</si>
  <si>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</si>
  <si>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</si>
  <si>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</si>
  <si>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</si>
  <si>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</si>
  <si>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</si>
  <si>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</si>
  <si>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</si>
  <si>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</si>
  <si>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</si>
  <si>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</si>
  <si>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</si>
  <si>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</si>
  <si>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</si>
  <si>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</si>
  <si>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</si>
  <si>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</si>
  <si>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</si>
  <si>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</si>
  <si>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</si>
  <si>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</si>
  <si>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</si>
  <si>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</si>
  <si>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</si>
  <si>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</si>
  <si>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</si>
  <si>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</si>
  <si>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</si>
  <si>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</si>
  <si>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</si>
  <si>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</si>
  <si>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</si>
  <si>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</si>
  <si>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</si>
  <si>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</si>
  <si>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</si>
  <si>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</si>
  <si>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</si>
  <si>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</si>
  <si>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</si>
  <si>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</si>
  <si>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</si>
  <si>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</si>
  <si>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</si>
  <si>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</si>
  <si>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</si>
  <si>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</si>
  <si>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</si>
  <si>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</si>
  <si>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</si>
  <si>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</si>
  <si>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</si>
  <si>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</si>
  <si>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</si>
  <si>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</si>
  <si>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</si>
  <si>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</si>
  <si>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</si>
  <si>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</si>
  <si>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</si>
  <si>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</si>
  <si>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</si>
  <si>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</si>
  <si>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</si>
  <si>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</si>
  <si>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</si>
  <si>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</si>
  <si>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</si>
  <si>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</si>
  <si>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</si>
  <si>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</si>
  <si>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</si>
  <si>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</si>
  <si>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</si>
  <si>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</si>
  <si>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</si>
  <si>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</si>
  <si>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</si>
  <si>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</si>
  <si>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</si>
  <si>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</si>
  <si>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</si>
  <si>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</si>
  <si>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</si>
  <si>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</si>
  <si>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</si>
  <si>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</si>
  <si>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</si>
  <si>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</si>
  <si>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</si>
  <si>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</si>
  <si>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</si>
  <si>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</si>
  <si>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</si>
  <si>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</si>
  <si>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</si>
  <si>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</si>
  <si>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</si>
  <si>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</si>
  <si>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</si>
  <si>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</si>
  <si>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</si>
  <si>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</si>
  <si>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</si>
  <si>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</si>
  <si>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</si>
  <si>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</si>
  <si>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</si>
  <si>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</si>
  <si>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</si>
  <si>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</si>
  <si>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</si>
  <si>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</si>
  <si>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</si>
  <si>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</si>
  <si>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</si>
  <si>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</si>
  <si>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</si>
  <si>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</si>
  <si>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</si>
  <si>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</si>
  <si>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</si>
  <si>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</si>
  <si>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</si>
  <si>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</si>
  <si>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</si>
  <si>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</si>
  <si>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</si>
  <si>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</si>
  <si>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</si>
  <si>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</si>
  <si>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</si>
  <si>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</si>
  <si>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</si>
  <si>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</si>
  <si>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</si>
  <si>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</si>
  <si>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</si>
  <si>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</si>
  <si>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</si>
  <si>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</si>
  <si>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</si>
  <si>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</si>
  <si>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</si>
  <si>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</si>
  <si>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</si>
  <si>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</si>
  <si>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</si>
  <si>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</si>
  <si>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</si>
  <si>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</si>
  <si>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</si>
  <si>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</si>
  <si>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</si>
  <si>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</si>
  <si>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</si>
  <si>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</si>
  <si>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</si>
  <si>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</si>
  <si>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</si>
  <si>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</si>
  <si>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</si>
  <si>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</si>
  <si>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</si>
  <si>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</si>
  <si>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</si>
  <si>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</si>
  <si>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</si>
  <si>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</si>
  <si>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</si>
  <si>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</si>
  <si>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</si>
  <si>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</si>
  <si>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</si>
  <si>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</si>
  <si>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</si>
  <si>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</si>
  <si>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</si>
  <si>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</si>
  <si>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</si>
  <si>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</si>
  <si>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</si>
  <si>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</si>
  <si>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</si>
  <si>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</si>
  <si>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</si>
  <si>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</si>
  <si>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</si>
  <si>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</si>
  <si>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</si>
  <si>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</si>
  <si>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</si>
  <si>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</si>
  <si>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</si>
  <si>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</si>
  <si>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</si>
  <si>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</si>
  <si>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</si>
  <si>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</si>
  <si>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</si>
  <si>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</si>
  <si>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</si>
  <si>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</si>
  <si>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</si>
  <si>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</si>
  <si>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</si>
  <si>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</si>
  <si>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</si>
  <si>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</si>
  <si>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</si>
  <si>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</si>
  <si>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</si>
  <si>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</si>
  <si>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</si>
  <si>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</si>
  <si>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</si>
  <si>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</si>
  <si>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</si>
  <si>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</si>
  <si>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</si>
  <si>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</si>
  <si>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</si>
  <si>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</si>
  <si>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</si>
  <si>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</si>
  <si>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</si>
  <si>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</si>
  <si>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</si>
  <si>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</si>
  <si>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</si>
  <si>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</si>
  <si>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</si>
  <si>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</si>
  <si>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</si>
  <si>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</si>
  <si>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</si>
  <si>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</si>
  <si>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</si>
  <si>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</si>
  <si>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</si>
  <si>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</si>
  <si>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</si>
  <si>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</si>
  <si>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</si>
  <si>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</si>
  <si>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</si>
  <si>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</si>
  <si>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</si>
  <si>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</si>
  <si>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</si>
  <si>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</si>
  <si>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</si>
  <si>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</si>
  <si>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</si>
  <si>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</si>
  <si>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</si>
  <si>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</si>
  <si>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</si>
  <si>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</si>
  <si>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</si>
  <si>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</si>
  <si>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</si>
  <si>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</si>
  <si>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</si>
  <si>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</si>
  <si>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</si>
  <si>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</si>
  <si>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</si>
  <si>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</si>
  <si>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</si>
  <si>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</si>
  <si>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</si>
  <si>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</si>
  <si>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</si>
  <si>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</si>
  <si>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</si>
  <si>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</si>
  <si>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</si>
  <si>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</si>
  <si>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</si>
  <si>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</si>
  <si>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</si>
  <si>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</si>
  <si>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</si>
  <si>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</si>
  <si>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</si>
  <si>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</si>
  <si>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</si>
  <si>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</si>
  <si>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</si>
  <si>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</si>
  <si>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</si>
  <si>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</si>
  <si>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</si>
  <si>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</si>
  <si>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</si>
  <si>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</si>
  <si>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</si>
  <si>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</si>
  <si>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</si>
  <si>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</si>
  <si>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</si>
  <si>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</si>
  <si>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</si>
  <si>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</si>
  <si>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</si>
  <si>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</si>
  <si>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</si>
  <si>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</si>
  <si>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</si>
  <si>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</si>
  <si>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</si>
  <si>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</si>
  <si>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</si>
  <si>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</si>
  <si>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</si>
  <si>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</si>
  <si>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</si>
  <si>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</si>
  <si>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</si>
  <si>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</si>
  <si>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</si>
  <si>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</si>
  <si>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</si>
  <si>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</si>
  <si>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</si>
  <si>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</si>
  <si>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</si>
  <si>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</si>
  <si>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</si>
  <si>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</si>
  <si>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</si>
  <si>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</si>
  <si>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</si>
  <si>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</si>
  <si>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</si>
  <si>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</si>
  <si>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</si>
  <si>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</si>
  <si>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</si>
  <si>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</si>
  <si>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</si>
  <si>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</si>
  <si>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</si>
  <si>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</si>
  <si>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</si>
  <si>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</si>
  <si>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</si>
  <si>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</si>
  <si>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</si>
  <si>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</si>
  <si>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</si>
  <si>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</si>
  <si>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</si>
  <si>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</si>
  <si>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</si>
  <si>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</si>
  <si>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</si>
  <si>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</si>
  <si>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</si>
  <si>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</si>
  <si>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</si>
  <si>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</si>
  <si>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</si>
  <si>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</si>
  <si>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</si>
  <si>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</si>
  <si>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</si>
  <si>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</si>
  <si>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</si>
  <si>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</si>
  <si>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</si>
  <si>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</si>
  <si>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</si>
  <si>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</si>
  <si>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</si>
  <si>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</si>
  <si>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</si>
  <si>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</si>
  <si>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</si>
  <si>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</si>
  <si>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</si>
  <si>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</si>
  <si>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</si>
  <si>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</si>
  <si>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</si>
  <si>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</si>
  <si>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</si>
  <si>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</si>
  <si>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</si>
  <si>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</si>
  <si>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</si>
  <si>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</si>
  <si>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</si>
  <si>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</si>
  <si>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</si>
  <si>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</si>
  <si>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</si>
  <si>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</si>
  <si>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</si>
  <si>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</si>
  <si>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</si>
  <si>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</si>
  <si>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</si>
  <si>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</si>
  <si>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</si>
  <si>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</si>
  <si>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</si>
  <si>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</si>
  <si>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</si>
  <si>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</si>
  <si>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</si>
  <si>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</si>
  <si>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</si>
  <si>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</si>
  <si>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</si>
  <si>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</si>
  <si>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</si>
  <si>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</si>
  <si>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</si>
  <si>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</si>
  <si>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</si>
  <si>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</si>
  <si>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</si>
  <si>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</si>
  <si>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</si>
  <si>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</si>
  <si>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</si>
  <si>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</si>
  <si>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</si>
  <si>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</si>
  <si>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</si>
  <si>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</si>
  <si>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</si>
  <si>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</si>
  <si>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</si>
  <si>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</si>
  <si>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</si>
  <si>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</si>
  <si>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</si>
  <si>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</si>
  <si>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</si>
  <si>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</si>
  <si>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</si>
  <si>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</si>
  <si>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</si>
  <si>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</si>
  <si>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</si>
  <si>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</si>
  <si>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</si>
  <si>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</si>
  <si>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</si>
  <si>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</si>
  <si>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</si>
  <si>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</si>
  <si>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</si>
  <si>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</si>
  <si>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</si>
  <si>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</si>
  <si>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</si>
  <si>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</si>
  <si>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</si>
  <si>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</si>
  <si>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</si>
  <si>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</si>
  <si>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</si>
  <si>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</si>
  <si>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</si>
  <si>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</si>
  <si>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</si>
  <si>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</si>
  <si>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</si>
  <si>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</si>
  <si>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</si>
  <si>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</si>
  <si>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</si>
  <si>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</si>
  <si>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</si>
  <si>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</si>
  <si>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</si>
  <si>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</si>
  <si>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</si>
  <si>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</si>
  <si>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</si>
  <si>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</si>
  <si>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</si>
  <si>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</si>
  <si>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</si>
  <si>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</si>
  <si>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</si>
  <si>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</si>
  <si>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</si>
  <si>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</si>
  <si>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</si>
  <si>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</si>
  <si>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</si>
  <si>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</si>
  <si>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</si>
  <si>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</si>
  <si>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</si>
  <si>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</si>
  <si>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</si>
  <si>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</si>
  <si>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</si>
  <si>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</si>
  <si>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</si>
  <si>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</si>
  <si>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</si>
  <si>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</si>
  <si>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</si>
  <si>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</si>
  <si>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</si>
  <si>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</si>
  <si>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</si>
  <si>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</si>
  <si>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</si>
  <si>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</si>
  <si>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</si>
  <si>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</si>
  <si>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</si>
  <si>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</si>
  <si>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</si>
  <si>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</si>
  <si>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</si>
  <si>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</si>
  <si>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</si>
  <si>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</si>
  <si>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</si>
  <si>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</si>
  <si>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</si>
  <si>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</si>
  <si>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</si>
  <si>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</si>
  <si>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</si>
  <si>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</si>
  <si>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</si>
  <si>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</si>
  <si>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</si>
  <si>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</si>
  <si>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</si>
  <si>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</si>
  <si>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</si>
  <si>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</si>
  <si>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</si>
  <si>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</si>
  <si>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</si>
  <si>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</si>
  <si>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</si>
  <si>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</si>
  <si>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</si>
  <si>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</si>
  <si>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</si>
  <si>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</si>
  <si>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</si>
  <si>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</si>
  <si>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</si>
  <si>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</si>
  <si>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</si>
  <si>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</si>
  <si>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</si>
  <si>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</si>
  <si>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</si>
  <si>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</si>
  <si>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</si>
  <si>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</si>
  <si>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</si>
  <si>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</si>
  <si>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</si>
  <si>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</si>
  <si>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</si>
  <si>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</si>
  <si>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</si>
  <si>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</si>
  <si>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</si>
  <si>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</si>
  <si>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</si>
  <si>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</si>
  <si>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</si>
  <si>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</si>
  <si>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</si>
  <si>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</si>
  <si>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</si>
  <si>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</si>
  <si>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</si>
  <si>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</si>
  <si>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</si>
  <si>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</si>
  <si>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</si>
  <si>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</si>
  <si>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</si>
  <si>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</si>
  <si>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</si>
  <si>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</si>
  <si>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</si>
  <si>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</si>
  <si>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</si>
  <si>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</si>
  <si>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</si>
  <si>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</si>
  <si>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</si>
  <si>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</si>
  <si>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</si>
  <si>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</si>
  <si>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</si>
  <si>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</si>
  <si>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</si>
  <si>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</si>
  <si>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</si>
  <si>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</si>
  <si>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</si>
  <si>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</si>
  <si>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</si>
  <si>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</si>
  <si>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</si>
  <si>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</si>
  <si>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</si>
  <si>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</si>
  <si>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</si>
  <si>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</si>
  <si>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</si>
  <si>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</si>
  <si>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</si>
  <si>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</si>
  <si>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</si>
  <si>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</si>
  <si>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</si>
  <si>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</si>
  <si>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</si>
  <si>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</si>
  <si>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</si>
  <si>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</si>
  <si>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</si>
  <si>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</si>
  <si>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</si>
  <si>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</si>
  <si>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</si>
  <si>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</si>
  <si>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</si>
  <si>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</si>
  <si>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</si>
  <si>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</si>
  <si>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</si>
  <si>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</si>
  <si>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</si>
  <si>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</si>
  <si>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</si>
  <si>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</si>
  <si>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</si>
  <si>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</si>
  <si>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</si>
  <si>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</si>
  <si>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</si>
  <si>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</si>
  <si>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</si>
  <si>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</si>
  <si>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</si>
  <si>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</si>
  <si>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</si>
  <si>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</si>
  <si>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</si>
  <si>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</si>
  <si>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</si>
  <si>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</si>
  <si>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</si>
  <si>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</si>
  <si>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</si>
  <si>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</si>
  <si>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</si>
  <si>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</si>
  <si>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</si>
  <si>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</si>
  <si>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</si>
  <si>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</si>
  <si>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</si>
  <si>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</si>
  <si>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</si>
  <si>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</si>
  <si>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</si>
  <si>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</si>
  <si>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</si>
  <si>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</si>
  <si>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</si>
  <si>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</si>
  <si>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</si>
  <si>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</si>
  <si>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</si>
  <si>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</si>
  <si>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</si>
  <si>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</si>
  <si>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</si>
  <si>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</si>
  <si>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</si>
  <si>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</si>
  <si>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</si>
  <si>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</si>
  <si>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</si>
  <si>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</si>
  <si>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</si>
  <si>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</si>
  <si>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</si>
  <si>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</si>
  <si>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</si>
  <si>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</si>
  <si>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</si>
  <si>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</si>
  <si>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</si>
  <si>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</si>
  <si>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</si>
  <si>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</si>
  <si>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</si>
  <si>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</si>
  <si>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</si>
  <si>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</si>
  <si>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</si>
  <si>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</si>
  <si>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</si>
  <si>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</si>
  <si>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</si>
  <si>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</si>
  <si>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</si>
  <si>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</si>
  <si>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</si>
  <si>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</si>
  <si>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</si>
  <si>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</si>
  <si>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</si>
  <si>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</si>
  <si>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</si>
  <si>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</si>
  <si>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</si>
  <si>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</si>
  <si>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</si>
  <si>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</si>
  <si>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</si>
  <si>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</si>
  <si>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</si>
  <si>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</si>
  <si>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</si>
  <si>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</si>
  <si>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</si>
  <si>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</si>
  <si>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</si>
  <si>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</si>
  <si>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</si>
  <si>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</si>
  <si>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</si>
  <si>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</si>
  <si>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</si>
  <si>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</si>
  <si>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</si>
  <si>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</si>
  <si>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</si>
  <si>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</si>
  <si>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</si>
  <si>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</si>
  <si>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</si>
  <si>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</si>
  <si>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</si>
  <si>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</si>
  <si>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</si>
  <si>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</si>
  <si>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</si>
  <si>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</si>
  <si>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</si>
  <si>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</si>
  <si>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</si>
  <si>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</si>
  <si>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</si>
  <si>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</si>
  <si>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</si>
  <si>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</si>
  <si>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</si>
  <si>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</si>
  <si>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</si>
  <si>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</si>
  <si>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</si>
  <si>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</si>
  <si>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</si>
  <si>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</si>
  <si>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</si>
  <si>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</si>
  <si>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</si>
  <si>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</si>
  <si>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</si>
  <si>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</si>
  <si>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</si>
  <si>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</si>
  <si>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</si>
  <si>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</si>
  <si>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</si>
  <si>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</si>
  <si>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</si>
  <si>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</si>
  <si>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</si>
  <si>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</si>
  <si>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</si>
  <si>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</si>
  <si>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</si>
  <si>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</si>
  <si>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</si>
  <si>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</si>
  <si>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</si>
  <si>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</si>
  <si>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</si>
  <si>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</si>
  <si>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</si>
  <si>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</si>
  <si>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</si>
  <si>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</si>
  <si>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</si>
  <si>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</si>
  <si>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</si>
  <si>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</si>
  <si>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</si>
  <si>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</si>
  <si>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</si>
  <si>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</si>
  <si>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</si>
  <si>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</si>
  <si>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</si>
  <si>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</si>
  <si>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</si>
  <si>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</si>
  <si>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</si>
  <si>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</si>
  <si>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</si>
  <si>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</si>
  <si>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</si>
  <si>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</si>
  <si>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</si>
  <si>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</si>
  <si>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</si>
  <si>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</si>
  <si>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</si>
  <si>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</si>
  <si>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</si>
  <si>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</si>
  <si>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</si>
  <si>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</si>
  <si>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</si>
  <si>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</si>
  <si>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</si>
  <si>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</si>
  <si>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</si>
  <si>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</si>
  <si>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</si>
  <si>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</si>
  <si>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</si>
  <si>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</si>
  <si>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</si>
  <si>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</si>
  <si>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</si>
  <si>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</si>
  <si>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</si>
  <si>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</si>
  <si>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</si>
  <si>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</si>
  <si>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</si>
  <si>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</si>
  <si>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</si>
  <si>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</si>
  <si>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</si>
  <si>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</si>
  <si>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</si>
  <si>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</si>
  <si>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</si>
  <si>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</si>
  <si>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</si>
  <si>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</si>
  <si>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</si>
  <si>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</si>
  <si>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</si>
  <si>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</si>
  <si>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</si>
  <si>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</si>
  <si>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</si>
  <si>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</si>
  <si>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</si>
  <si>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</si>
  <si>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</si>
  <si>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</si>
  <si>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</si>
  <si>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</si>
  <si>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</si>
  <si>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</si>
  <si>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</si>
  <si>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</si>
  <si>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</si>
  <si>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</si>
  <si>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</si>
  <si>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</si>
  <si>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</si>
  <si>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</si>
  <si>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</si>
  <si>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</si>
  <si>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</si>
  <si>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</si>
  <si>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</si>
  <si>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</si>
  <si>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</si>
  <si>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</si>
  <si>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</si>
  <si>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</si>
  <si>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</si>
  <si>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</si>
  <si>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</si>
  <si>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</si>
  <si>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</si>
  <si>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</si>
  <si>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</si>
  <si>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</si>
  <si>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</si>
  <si>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</si>
  <si>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</si>
  <si>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</si>
  <si>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</si>
  <si>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</si>
  <si>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</si>
  <si>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</si>
  <si>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</si>
  <si>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</si>
  <si>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</si>
  <si>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</si>
  <si>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</si>
  <si>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</si>
  <si>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</si>
  <si>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</si>
  <si>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</si>
  <si>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</si>
  <si>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</si>
  <si>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</si>
  <si>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</si>
  <si>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</si>
  <si>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</si>
  <si>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</si>
  <si>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</si>
  <si>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</si>
  <si>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</si>
  <si>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</si>
  <si>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</si>
  <si>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</si>
  <si>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</si>
  <si>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</si>
  <si>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</si>
  <si>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</si>
  <si>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</si>
  <si>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</si>
  <si>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</si>
  <si>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</si>
  <si>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</si>
  <si>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</si>
  <si>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</si>
  <si>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</si>
  <si>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</si>
  <si>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</si>
  <si>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</si>
  <si>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</si>
  <si>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</si>
  <si>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</si>
  <si>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</si>
  <si>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</si>
  <si>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</si>
  <si>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</si>
  <si>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</si>
  <si>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</si>
  <si>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</si>
  <si>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</si>
  <si>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</si>
  <si>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</si>
  <si>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</si>
  <si>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</si>
  <si>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</si>
  <si>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</si>
  <si>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</si>
  <si>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</si>
  <si>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</si>
  <si>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</si>
  <si>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</si>
  <si>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</si>
  <si>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</si>
  <si>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</si>
  <si>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</si>
  <si>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</si>
  <si>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</si>
  <si>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</si>
  <si>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</si>
  <si>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</si>
  <si>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</si>
  <si>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</si>
  <si>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</si>
  <si>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</si>
  <si>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</si>
  <si>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</si>
  <si>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</si>
  <si>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</si>
  <si>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</si>
  <si>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</si>
  <si>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</si>
  <si>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</si>
  <si>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</si>
  <si>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</si>
  <si>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</si>
  <si>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</si>
  <si>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</si>
  <si>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</si>
  <si>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</si>
  <si>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</si>
  <si>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</si>
  <si>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</si>
  <si>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</si>
  <si>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</si>
  <si>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</si>
  <si>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</si>
  <si>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</si>
  <si>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</si>
  <si>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</si>
  <si>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</si>
  <si>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</si>
  <si>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</si>
  <si>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</si>
  <si>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</si>
  <si>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</si>
  <si>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</si>
  <si>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</si>
  <si>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</si>
  <si>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</si>
  <si>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</si>
  <si>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</si>
  <si>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</si>
  <si>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</si>
  <si>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</si>
  <si>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</si>
  <si>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</si>
  <si>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</si>
  <si>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</si>
  <si>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</si>
  <si>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</si>
  <si>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</si>
  <si>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</si>
  <si>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</si>
  <si>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</si>
  <si>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</si>
  <si>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</si>
  <si>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</si>
  <si>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</si>
  <si>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</si>
  <si>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</si>
  <si>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</si>
  <si>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</si>
  <si>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</si>
  <si>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</si>
  <si>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</si>
  <si>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</si>
  <si>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</si>
  <si>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</si>
  <si>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</si>
  <si>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</si>
  <si>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</si>
  <si>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</si>
  <si>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</si>
  <si>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</si>
  <si>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</si>
  <si>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</si>
  <si>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</si>
  <si>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</si>
  <si>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</si>
  <si>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</si>
  <si>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</si>
  <si>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</si>
  <si>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</si>
  <si>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</si>
  <si>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</si>
  <si>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</si>
  <si>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</si>
  <si>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</si>
  <si>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</si>
  <si>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</si>
  <si>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</si>
  <si>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</si>
  <si>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</si>
  <si>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</si>
  <si>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</si>
  <si>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</si>
  <si>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</si>
  <si>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</si>
  <si>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</si>
  <si>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</si>
  <si>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</si>
  <si>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</si>
  <si>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</si>
  <si>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</si>
  <si>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</si>
  <si>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</si>
  <si>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</si>
  <si>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</si>
  <si>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</si>
  <si>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</si>
  <si>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</si>
  <si>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</si>
  <si>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</si>
  <si>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</si>
  <si>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</si>
  <si>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</si>
  <si>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</si>
  <si>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</si>
  <si>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</si>
  <si>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</si>
  <si>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</si>
  <si>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</si>
  <si>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</si>
  <si>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</si>
  <si>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</si>
  <si>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</si>
  <si>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</si>
  <si>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</si>
  <si>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</si>
  <si>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</si>
  <si>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</si>
  <si>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</si>
  <si>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</si>
  <si>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</si>
  <si>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</si>
  <si>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</si>
  <si>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</si>
  <si>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</si>
  <si>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</si>
  <si>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</si>
  <si>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</si>
  <si>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</si>
  <si>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</si>
  <si>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</si>
  <si>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</si>
  <si>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</si>
  <si>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</si>
  <si>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</si>
  <si>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</si>
  <si>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</si>
  <si>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</si>
  <si>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</si>
  <si>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</si>
  <si>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</si>
  <si>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</si>
  <si>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</si>
  <si>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</si>
  <si>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</si>
  <si>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</si>
  <si>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</si>
  <si>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</si>
  <si>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</si>
  <si>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</si>
  <si>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</si>
  <si>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</si>
  <si>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</si>
  <si>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</si>
  <si>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</si>
  <si>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</si>
  <si>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</si>
  <si>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</si>
  <si>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</si>
  <si>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</si>
  <si>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</si>
  <si>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</si>
  <si>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</si>
  <si>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</si>
  <si>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</si>
  <si>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</si>
  <si>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</si>
  <si>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</si>
  <si>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</si>
  <si>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</si>
  <si>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</si>
  <si>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</si>
  <si>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</si>
  <si>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</si>
  <si>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</si>
  <si>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</si>
  <si>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</si>
  <si>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</si>
  <si>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</si>
  <si>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</si>
  <si>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</si>
  <si>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</si>
  <si>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</si>
  <si>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</si>
  <si>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</si>
  <si>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</si>
  <si>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</si>
  <si>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</si>
  <si>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</si>
  <si>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</si>
  <si>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</si>
  <si>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</si>
  <si>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</si>
  <si>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</si>
  <si>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</si>
  <si>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</si>
  <si>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</si>
  <si>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</si>
  <si>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</si>
  <si>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</si>
  <si>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</si>
  <si>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</si>
  <si>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</si>
  <si>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</si>
  <si>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</si>
  <si>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</si>
  <si>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</si>
  <si>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</si>
  <si>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</si>
  <si>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</si>
  <si>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</si>
  <si>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</si>
  <si>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</si>
  <si>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</si>
  <si>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</si>
  <si>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</si>
  <si>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</si>
  <si>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</si>
  <si>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</si>
  <si>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</si>
  <si>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</si>
  <si>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</si>
  <si>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</si>
  <si>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</si>
  <si>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</si>
  <si>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</si>
  <si>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</si>
  <si>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</si>
  <si>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</si>
  <si>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</si>
  <si>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</si>
  <si>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</si>
  <si>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</si>
  <si>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</si>
  <si>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</si>
  <si>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</si>
  <si>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</si>
  <si>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</si>
  <si>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</si>
  <si>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</si>
  <si>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</si>
  <si>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</si>
  <si>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</si>
  <si>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</si>
  <si>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</si>
  <si>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</si>
  <si>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</si>
  <si>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</si>
  <si>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</si>
  <si>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</si>
  <si>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</si>
  <si>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</si>
  <si>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</si>
  <si>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</si>
  <si>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</si>
  <si>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</si>
  <si>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</si>
  <si>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</si>
  <si>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</si>
  <si>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</si>
  <si>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</si>
  <si>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</si>
  <si>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</si>
  <si>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</si>
  <si>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</si>
  <si>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</si>
  <si>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</si>
  <si>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</si>
  <si>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</si>
  <si>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</si>
  <si>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</si>
  <si>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</si>
  <si>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</si>
  <si>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</si>
  <si>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</si>
  <si>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</si>
  <si>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</si>
  <si>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</si>
  <si>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</si>
  <si>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</si>
  <si>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</si>
  <si>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</si>
  <si>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</si>
  <si>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</si>
  <si>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</si>
  <si>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</si>
  <si>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</si>
  <si>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</si>
  <si>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</si>
  <si>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</si>
  <si>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</si>
  <si>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</si>
  <si>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</si>
  <si>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</si>
  <si>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</si>
  <si>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</si>
  <si>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</si>
  <si>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</si>
  <si>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</si>
  <si>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</si>
  <si>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</si>
  <si>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</si>
  <si>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</si>
  <si>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</si>
  <si>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</si>
  <si>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</si>
  <si>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</si>
  <si>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</si>
  <si>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</si>
  <si>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</si>
  <si>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</si>
  <si>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</si>
  <si>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</si>
  <si>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</si>
  <si>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</si>
  <si>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</si>
  <si>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</si>
  <si>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</si>
  <si>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</si>
  <si>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</si>
  <si>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</si>
  <si>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</si>
  <si>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</si>
  <si>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</si>
  <si>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</si>
  <si>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</si>
  <si>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</si>
  <si>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</si>
  <si>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</si>
  <si>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</si>
  <si>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</si>
  <si>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</si>
  <si>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</si>
  <si>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</si>
  <si>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</si>
  <si>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</si>
  <si>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</si>
  <si>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</si>
  <si>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</si>
  <si>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</si>
  <si>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</si>
  <si>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</si>
  <si>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</si>
  <si>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</si>
  <si>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</si>
  <si>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</si>
  <si>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</si>
  <si>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</si>
  <si>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</si>
  <si>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</si>
  <si>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</si>
  <si>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</si>
  <si>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</si>
  <si>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</si>
  <si>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</si>
  <si>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</si>
  <si>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</si>
  <si>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</si>
  <si>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</si>
  <si>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</si>
  <si>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</si>
  <si>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</si>
  <si>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</si>
  <si>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</si>
  <si>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</si>
  <si>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</si>
  <si>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</si>
  <si>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</si>
  <si>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</si>
  <si>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</si>
  <si>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</si>
  <si>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</si>
  <si>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</si>
  <si>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</si>
  <si>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</si>
  <si>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</si>
  <si>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</si>
  <si>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</si>
  <si>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</si>
  <si>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</si>
  <si>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</si>
  <si>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</si>
  <si>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</si>
  <si>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</si>
  <si>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</si>
  <si>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</si>
  <si>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</si>
  <si>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</si>
  <si>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</si>
  <si>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</si>
  <si>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</si>
  <si>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</si>
  <si>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</si>
  <si>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</si>
  <si>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</si>
  <si>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</si>
  <si>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</si>
  <si>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</si>
  <si>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</si>
  <si>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</si>
  <si>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</si>
  <si>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</si>
  <si>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</si>
  <si>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</si>
  <si>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</si>
  <si>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</si>
  <si>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</si>
  <si>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</si>
  <si>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</si>
  <si>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</si>
  <si>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</si>
  <si>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</si>
  <si>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</si>
  <si>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</si>
  <si>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</si>
  <si>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</si>
  <si>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</si>
  <si>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</si>
  <si>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</si>
  <si>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</si>
  <si>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</si>
  <si>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</si>
  <si>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</si>
  <si>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</si>
  <si>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</si>
  <si>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</si>
  <si>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</si>
  <si>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</si>
  <si>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</si>
  <si>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</si>
  <si>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</si>
  <si>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</si>
  <si>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</si>
  <si>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</si>
  <si>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</si>
  <si>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</si>
  <si>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</si>
  <si>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</si>
  <si>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</si>
  <si>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</si>
  <si>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</si>
  <si>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</si>
  <si>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</si>
  <si>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</si>
  <si>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</si>
  <si>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</si>
  <si>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</si>
  <si>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</si>
  <si>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</si>
  <si>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</si>
  <si>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</si>
  <si>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</si>
  <si>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</si>
  <si>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</si>
  <si>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</si>
  <si>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</si>
  <si>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</si>
  <si>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</si>
  <si>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</si>
  <si>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</si>
  <si>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</si>
  <si>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</si>
  <si>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</si>
  <si>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</si>
  <si>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</si>
  <si>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</si>
  <si>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</si>
  <si>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</si>
  <si>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</si>
  <si>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</si>
  <si>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</si>
  <si>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</si>
  <si>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</si>
  <si>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</si>
  <si>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</si>
  <si>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</si>
  <si>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</si>
  <si>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</si>
  <si>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</si>
  <si>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</si>
  <si>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</si>
  <si>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</si>
  <si>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</si>
  <si>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</si>
  <si>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</si>
  <si>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</si>
  <si>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</si>
  <si>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</si>
  <si>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</si>
  <si>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</si>
  <si>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</si>
  <si>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</si>
  <si>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</si>
  <si>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</si>
  <si>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</si>
  <si>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</si>
  <si>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</si>
  <si>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</si>
  <si>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</si>
  <si>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</si>
  <si>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</si>
  <si>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</si>
  <si>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</si>
  <si>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</si>
  <si>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</si>
  <si>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</si>
  <si>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</si>
  <si>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</si>
  <si>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</si>
  <si>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</si>
  <si>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</si>
  <si>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</si>
  <si>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</si>
  <si>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</si>
  <si>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</si>
  <si>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</si>
  <si>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</si>
  <si>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</si>
  <si>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</si>
  <si>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</si>
  <si>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</si>
  <si>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</si>
  <si>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</si>
  <si>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</si>
  <si>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</si>
  <si>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</si>
  <si>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</si>
  <si>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</si>
  <si>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</si>
  <si>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</si>
  <si>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</si>
  <si>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</si>
  <si>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</si>
  <si>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</si>
  <si>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</si>
  <si>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</si>
  <si>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</si>
  <si>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</si>
  <si>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</si>
  <si>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</si>
  <si>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</si>
  <si>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</si>
  <si>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</si>
  <si>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</si>
  <si>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</si>
  <si>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</si>
  <si>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</si>
  <si>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</si>
  <si>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</si>
  <si>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</si>
  <si>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</si>
  <si>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</si>
  <si>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</si>
  <si>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</si>
  <si>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</si>
  <si>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</si>
  <si>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</si>
  <si>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</si>
  <si>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</si>
  <si>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</si>
  <si>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</si>
  <si>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</si>
  <si>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</si>
  <si>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</si>
  <si>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</si>
  <si>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</si>
  <si>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</si>
  <si>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</si>
  <si>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</si>
  <si>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</si>
  <si>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</si>
  <si>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</si>
  <si>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</si>
  <si>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</si>
  <si>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</si>
  <si>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</si>
  <si>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</si>
  <si>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</si>
  <si>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</si>
  <si>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</si>
  <si>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</si>
  <si>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</si>
  <si>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</si>
  <si>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</si>
  <si>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</si>
  <si>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</si>
  <si>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</si>
  <si>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</si>
  <si>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</si>
  <si>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</si>
  <si>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</si>
  <si>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</si>
  <si>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</si>
  <si>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</si>
  <si>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</si>
  <si>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</si>
  <si>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</si>
  <si>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</si>
  <si>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</si>
  <si>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</si>
  <si>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</si>
  <si>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</si>
  <si>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</si>
  <si>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</si>
  <si>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</si>
  <si>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</si>
  <si>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</si>
  <si>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</si>
  <si>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</si>
  <si>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</si>
  <si>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</si>
  <si>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</si>
  <si>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</si>
  <si>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</si>
  <si>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</si>
  <si>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</si>
  <si>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</si>
  <si>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</si>
  <si>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</si>
  <si>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</si>
  <si>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</si>
  <si>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</si>
  <si>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</si>
  <si>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</si>
  <si>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</si>
  <si>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</si>
  <si>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</si>
  <si>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</si>
  <si>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</si>
  <si>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</si>
  <si>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</si>
  <si>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</si>
  <si>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</si>
  <si>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</si>
  <si>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</si>
  <si>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</si>
  <si>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</si>
  <si>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</si>
  <si>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</si>
  <si>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</si>
  <si>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</si>
  <si>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</si>
  <si>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</si>
  <si>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</si>
  <si>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</si>
  <si>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</si>
  <si>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</si>
  <si>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</si>
  <si>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</si>
  <si>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</si>
  <si>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</si>
  <si>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</si>
  <si>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</si>
  <si>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</si>
  <si>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</si>
  <si>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</si>
  <si>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</si>
  <si>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</si>
  <si>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</si>
  <si>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</si>
  <si>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</si>
  <si>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</si>
  <si>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</si>
  <si>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</si>
  <si>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</si>
  <si>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</si>
  <si>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</si>
  <si>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</si>
  <si>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</si>
  <si>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</si>
  <si>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</si>
  <si>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</si>
  <si>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</si>
  <si>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</si>
  <si>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</si>
  <si>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</si>
  <si>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</si>
  <si>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</si>
  <si>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</si>
  <si>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</si>
  <si>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</si>
  <si>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</si>
  <si>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</si>
  <si>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</si>
  <si>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</si>
  <si>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</si>
  <si>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</si>
  <si>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</si>
  <si>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</si>
  <si>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</si>
  <si>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</si>
  <si>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</si>
  <si>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</si>
  <si>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</si>
  <si>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</si>
  <si>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</si>
  <si>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</si>
  <si>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</si>
  <si>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</si>
  <si>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</si>
  <si>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</si>
  <si>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</si>
  <si>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</si>
  <si>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</si>
  <si>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</si>
  <si>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</si>
  <si>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</si>
  <si>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</si>
  <si>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</si>
  <si>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</si>
  <si>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</si>
  <si>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</si>
  <si>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</si>
  <si>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</si>
  <si>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</si>
  <si>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</si>
  <si>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</si>
  <si>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</si>
  <si>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</si>
  <si>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</si>
  <si>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</si>
  <si>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</si>
  <si>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</si>
  <si>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</si>
  <si>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</si>
  <si>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</si>
  <si>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</si>
  <si>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</si>
  <si>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</si>
  <si>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</si>
  <si>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</si>
  <si>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</si>
  <si>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</si>
  <si>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</si>
  <si>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</si>
  <si>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</si>
  <si>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</si>
  <si>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</si>
  <si>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</si>
  <si>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</si>
  <si>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</si>
  <si>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</si>
  <si>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</si>
  <si>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</si>
  <si>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</si>
  <si>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</si>
  <si>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</si>
  <si>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</si>
  <si>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</si>
  <si>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</si>
  <si>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</si>
  <si>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</si>
  <si>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</si>
  <si>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</si>
  <si>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</si>
  <si>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</si>
  <si>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</si>
  <si>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</si>
  <si>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</si>
  <si>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</si>
  <si>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</si>
  <si>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</si>
  <si>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</si>
  <si>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</si>
  <si>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</si>
  <si>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</si>
  <si>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</si>
  <si>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</si>
  <si>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</si>
  <si>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</si>
  <si>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</si>
  <si>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</si>
  <si>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</si>
  <si>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</si>
  <si>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</si>
  <si>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</si>
  <si>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</si>
  <si>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</si>
  <si>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</si>
  <si>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</si>
  <si>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</si>
  <si>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</si>
  <si>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</si>
  <si>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</si>
  <si>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</si>
  <si>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</si>
  <si>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</si>
  <si>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</si>
  <si>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</si>
  <si>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</si>
  <si>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</si>
  <si>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</si>
  <si>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</si>
  <si>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</si>
  <si>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</si>
  <si>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</si>
  <si>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</si>
  <si>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</si>
  <si>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</si>
  <si>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</si>
  <si>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</si>
  <si>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</si>
  <si>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</si>
  <si>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</si>
  <si>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</si>
  <si>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</si>
  <si>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</si>
  <si>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</si>
  <si>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</si>
  <si>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</si>
  <si>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</si>
  <si>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</si>
  <si>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</si>
  <si>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</si>
  <si>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</si>
  <si>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</si>
  <si>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</si>
  <si>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</si>
  <si>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</si>
  <si>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</si>
  <si>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</si>
  <si>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</si>
  <si>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</si>
  <si>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</si>
  <si>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</si>
  <si>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</si>
  <si>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</si>
  <si>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</si>
  <si>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</si>
  <si>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</si>
  <si>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</si>
  <si>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</si>
  <si>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</si>
  <si>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</si>
  <si>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</si>
  <si>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</si>
  <si>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</si>
  <si>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</si>
  <si>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</si>
  <si>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</si>
  <si>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</si>
  <si>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</si>
  <si>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</si>
  <si>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</si>
  <si>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</si>
  <si>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</si>
  <si>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</si>
  <si>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</si>
  <si>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</si>
  <si>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</si>
  <si>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</si>
  <si>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</si>
  <si>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</si>
  <si>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</si>
  <si>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</si>
  <si>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</si>
  <si>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</si>
  <si>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</si>
  <si>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</si>
  <si>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</si>
  <si>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</si>
  <si>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</si>
  <si>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</si>
  <si>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</si>
  <si>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</si>
  <si>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</si>
  <si>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</si>
  <si>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</si>
  <si>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</si>
  <si>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</si>
  <si>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</si>
  <si>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</si>
  <si>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</si>
  <si>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</si>
  <si>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</si>
  <si>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</si>
  <si>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</si>
  <si>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</si>
  <si>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</si>
  <si>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</si>
  <si>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</si>
  <si>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</si>
  <si>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</si>
  <si>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</si>
  <si>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</si>
  <si>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</si>
  <si>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</si>
  <si>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</si>
  <si>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</si>
  <si>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</si>
  <si>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</si>
  <si>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</si>
  <si>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</si>
  <si>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</si>
  <si>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</si>
  <si>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</si>
  <si>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</si>
  <si>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</si>
  <si>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</si>
  <si>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</si>
  <si>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</si>
  <si>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</si>
  <si>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</si>
  <si>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</si>
  <si>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</si>
  <si>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</si>
  <si>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</si>
  <si>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</si>
  <si>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</si>
  <si>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</si>
  <si>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</si>
  <si>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</si>
  <si>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</si>
  <si>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</si>
  <si>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</si>
  <si>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</si>
  <si>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</si>
  <si>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</si>
  <si>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</si>
  <si>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</si>
  <si>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</si>
  <si>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</si>
  <si>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</si>
  <si>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</si>
  <si>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</si>
  <si>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</si>
  <si>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</si>
  <si>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</si>
  <si>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</si>
  <si>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</si>
  <si>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</si>
  <si>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</si>
  <si>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</si>
  <si>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</si>
  <si>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</si>
  <si>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</si>
  <si>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</si>
  <si>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</si>
  <si>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</si>
  <si>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</si>
  <si>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</si>
  <si>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</si>
  <si>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</si>
  <si>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</si>
  <si>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</si>
  <si>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</si>
  <si>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</si>
  <si>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</si>
  <si>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</si>
  <si>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</si>
  <si>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</si>
  <si>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</si>
  <si>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</si>
  <si>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</si>
  <si>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</si>
  <si>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</si>
  <si>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</si>
  <si>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</si>
  <si>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</si>
  <si>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</si>
  <si>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</si>
  <si>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</si>
  <si>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</si>
  <si>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</si>
  <si>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</si>
  <si>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</si>
  <si>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</si>
  <si>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</si>
  <si>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</si>
  <si>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</si>
  <si>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</si>
  <si>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</si>
  <si>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</si>
  <si>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</si>
  <si>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</si>
  <si>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</si>
  <si>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</si>
  <si>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</si>
  <si>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</si>
  <si>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</si>
  <si>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</si>
  <si>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</si>
  <si>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</si>
  <si>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</si>
  <si>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</si>
  <si>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</si>
  <si>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</si>
  <si>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</si>
  <si>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</si>
  <si>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</si>
  <si>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</si>
  <si>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</si>
  <si>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</si>
  <si>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</si>
  <si>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</si>
  <si>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</si>
  <si>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</si>
  <si>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</si>
  <si>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</si>
  <si>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</si>
  <si>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</si>
  <si>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</si>
  <si>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</si>
  <si>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</si>
  <si>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</si>
  <si>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</si>
  <si>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</si>
  <si>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</si>
  <si>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</si>
  <si>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</si>
  <si>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</si>
  <si>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</si>
  <si>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</si>
  <si>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</si>
  <si>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</si>
  <si>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</si>
  <si>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</si>
  <si>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</si>
  <si>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</si>
  <si>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</si>
  <si>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</si>
  <si>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</si>
  <si>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</si>
  <si>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</si>
  <si>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</si>
  <si>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</si>
  <si>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</si>
  <si>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</si>
  <si>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</si>
  <si>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</si>
  <si>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</si>
  <si>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</si>
  <si>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</si>
  <si>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</si>
  <si>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</si>
  <si>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</si>
  <si>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</si>
  <si>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</si>
  <si>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</si>
  <si>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</si>
  <si>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</si>
  <si>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</si>
  <si>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</si>
  <si>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</si>
  <si>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</si>
  <si>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</si>
  <si>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</si>
  <si>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</si>
  <si>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</si>
  <si>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</si>
  <si>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</si>
  <si>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</si>
  <si>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</si>
  <si>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</si>
  <si>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</si>
  <si>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</si>
  <si>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</si>
  <si>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</si>
  <si>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</si>
  <si>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</si>
  <si>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</si>
  <si>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</si>
  <si>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</si>
  <si>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</si>
  <si>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</si>
  <si>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</si>
  <si>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</si>
  <si>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</si>
  <si>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</si>
  <si>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</si>
  <si>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</si>
  <si>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</si>
  <si>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</si>
  <si>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</si>
  <si>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</si>
  <si>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</si>
  <si>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</si>
  <si>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</si>
  <si>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</si>
  <si>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</si>
  <si>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</si>
  <si>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</si>
  <si>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</si>
  <si>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</si>
  <si>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</si>
  <si>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</si>
  <si>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</si>
  <si>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</si>
  <si>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</si>
  <si>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</si>
  <si>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</si>
  <si>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</si>
  <si>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</si>
  <si>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</si>
  <si>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</si>
  <si>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</si>
  <si>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</si>
  <si>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</si>
  <si>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</si>
  <si>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</si>
  <si>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</si>
  <si>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</si>
  <si>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</si>
  <si>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</si>
  <si>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</si>
  <si>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</si>
  <si>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</si>
  <si>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</si>
  <si>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</si>
  <si>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</si>
  <si>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</si>
  <si>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</si>
  <si>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</si>
  <si>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</si>
  <si>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</si>
  <si>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</si>
  <si>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</si>
  <si>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</si>
  <si>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</si>
  <si>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</si>
  <si>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</si>
  <si>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</si>
  <si>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</si>
  <si>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</si>
  <si>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</si>
  <si>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</si>
  <si>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</si>
  <si>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</si>
  <si>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</si>
  <si>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</si>
  <si>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</si>
  <si>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</si>
  <si>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</si>
  <si>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</si>
  <si>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</si>
  <si>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</si>
  <si>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</si>
  <si>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</si>
  <si>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</si>
  <si>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</si>
  <si>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</si>
  <si>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</si>
  <si>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</si>
  <si>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</si>
  <si>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</si>
  <si>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</si>
  <si>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</si>
  <si>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</si>
  <si>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</si>
  <si>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</si>
  <si>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</si>
  <si>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</si>
  <si>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</si>
  <si>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</si>
  <si>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</si>
  <si>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</si>
  <si>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</si>
  <si>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</si>
  <si>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</si>
  <si>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</si>
  <si>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</si>
  <si>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</si>
  <si>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</si>
  <si>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</si>
  <si>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</si>
  <si>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</si>
  <si>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</si>
  <si>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</si>
  <si>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</si>
  <si>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</si>
  <si>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</si>
  <si>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</si>
  <si>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</si>
  <si>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</si>
  <si>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</si>
  <si>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</si>
  <si>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</si>
  <si>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</si>
  <si>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</si>
  <si>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</si>
  <si>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</si>
  <si>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</si>
  <si>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</si>
  <si>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</si>
  <si>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</si>
  <si>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</si>
  <si>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</si>
  <si>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</si>
  <si>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</si>
  <si>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</si>
  <si>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</si>
  <si>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</si>
  <si>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</si>
  <si>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</si>
  <si>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</si>
  <si>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</si>
  <si>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</si>
  <si>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</si>
  <si>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</si>
  <si>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</si>
  <si>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</si>
  <si>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</si>
  <si>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</si>
  <si>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</si>
  <si>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</si>
  <si>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</si>
  <si>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</si>
  <si>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</si>
  <si>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</si>
  <si>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</si>
  <si>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</si>
  <si>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</si>
  <si>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</si>
  <si>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</si>
  <si>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</si>
  <si>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</si>
  <si>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</si>
  <si>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</si>
  <si>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</si>
  <si>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</si>
  <si>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</si>
  <si>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</si>
  <si>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</si>
  <si>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</si>
  <si>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</si>
  <si>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</si>
  <si>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</si>
  <si>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</si>
  <si>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</si>
  <si>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</si>
  <si>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</si>
  <si>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</si>
  <si>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</si>
  <si>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</si>
  <si>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</si>
  <si>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</si>
  <si>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</si>
  <si>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</si>
  <si>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</si>
  <si>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</si>
  <si>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</si>
  <si>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</si>
  <si>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</si>
  <si>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</si>
  <si>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</si>
  <si>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</si>
  <si>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</si>
  <si>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</si>
  <si>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</si>
  <si>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</si>
  <si>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</si>
  <si>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</si>
  <si>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</si>
  <si>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</si>
  <si>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</si>
  <si>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</si>
  <si>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</si>
  <si>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</si>
  <si>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</si>
  <si>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</si>
  <si>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</si>
  <si>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</si>
  <si>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</si>
  <si>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</si>
  <si>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</si>
  <si>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</si>
  <si>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</si>
  <si>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</si>
  <si>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</si>
  <si>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</si>
  <si>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</si>
  <si>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</si>
  <si>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</si>
  <si>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</si>
  <si>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</si>
  <si>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</si>
  <si>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</si>
  <si>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</si>
  <si>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</si>
  <si>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</si>
  <si>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</si>
  <si>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</si>
  <si>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</si>
  <si>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</si>
  <si>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</si>
  <si>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</si>
  <si>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</si>
  <si>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</si>
  <si>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</si>
  <si>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</si>
  <si>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</si>
  <si>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</si>
  <si>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</si>
  <si>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</si>
  <si>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</si>
  <si>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</si>
  <si>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</si>
  <si>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</si>
  <si>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</si>
  <si>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</si>
  <si>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</si>
  <si>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</si>
  <si>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</si>
  <si>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</si>
  <si>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</si>
  <si>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</si>
  <si>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</si>
  <si>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</si>
  <si>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</si>
  <si>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</si>
  <si>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</si>
  <si>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</si>
  <si>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</si>
  <si>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</si>
  <si>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</si>
  <si>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</si>
  <si>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</si>
  <si>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</si>
  <si>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</si>
  <si>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</si>
  <si>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</si>
  <si>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</si>
  <si>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</si>
  <si>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</si>
  <si>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</si>
  <si>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</si>
  <si>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</si>
  <si>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</si>
  <si>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</si>
  <si>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</si>
  <si>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</si>
  <si>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</si>
  <si>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</si>
  <si>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</si>
  <si>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</si>
  <si>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</si>
  <si>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</si>
  <si>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</si>
  <si>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</si>
  <si>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</si>
  <si>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</si>
  <si>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</si>
  <si>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</si>
  <si>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</si>
  <si>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</si>
  <si>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</si>
  <si>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</si>
  <si>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</si>
  <si>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</si>
  <si>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</si>
  <si>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</si>
  <si>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</si>
  <si>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</si>
  <si>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</si>
  <si>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</si>
  <si>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</si>
  <si>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</si>
  <si>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</si>
  <si>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</si>
  <si>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</si>
  <si>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</si>
  <si>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</si>
  <si>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</si>
  <si>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</si>
  <si>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</si>
  <si>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</si>
  <si>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</si>
  <si>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</si>
  <si>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</si>
  <si>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</si>
  <si>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</si>
  <si>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</si>
  <si>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</si>
  <si>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</si>
  <si>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</si>
  <si>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</si>
  <si>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</si>
  <si>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</si>
  <si>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</si>
  <si>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</si>
  <si>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</si>
  <si>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</si>
  <si>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</si>
  <si>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</si>
  <si>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</si>
  <si>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</si>
  <si>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</si>
  <si>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</si>
  <si>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</si>
  <si>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</si>
  <si>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</si>
  <si>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</si>
  <si>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</si>
  <si>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</si>
  <si>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</si>
  <si>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</si>
  <si>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</si>
  <si>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</si>
  <si>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</si>
  <si>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</si>
  <si>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</si>
  <si>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</si>
  <si>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</si>
  <si>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</si>
  <si>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</si>
  <si>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</si>
  <si>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</si>
  <si>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</si>
  <si>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</si>
  <si>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</si>
  <si>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</si>
  <si>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</si>
  <si>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</si>
  <si>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</si>
  <si>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</si>
  <si>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</si>
  <si>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</si>
  <si>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</si>
  <si>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</si>
  <si>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</si>
  <si>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</si>
  <si>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</si>
  <si>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</si>
  <si>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</si>
  <si>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</si>
  <si>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</si>
  <si>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</si>
  <si>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</si>
  <si>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</si>
  <si>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</si>
  <si>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</si>
  <si>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</si>
  <si>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</si>
  <si>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</si>
  <si>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</si>
  <si>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</si>
  <si>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</si>
  <si>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</si>
  <si>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</si>
  <si>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</si>
  <si>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</si>
  <si>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</si>
  <si>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</si>
  <si>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</si>
  <si>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</si>
  <si>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</si>
  <si>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</si>
  <si>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</si>
  <si>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</si>
  <si>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</si>
  <si>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</si>
  <si>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</si>
  <si>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</si>
  <si>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</si>
  <si>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</si>
  <si>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</si>
  <si>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</si>
  <si>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</si>
  <si>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</si>
  <si>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</si>
  <si>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</si>
  <si>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</si>
  <si>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</si>
  <si>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</si>
  <si>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</si>
  <si>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</si>
  <si>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</si>
  <si>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</si>
  <si>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</si>
  <si>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</si>
  <si>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</si>
  <si>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</si>
  <si>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</si>
  <si>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</si>
  <si>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</si>
  <si>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</si>
  <si>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</si>
  <si>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</si>
  <si>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</si>
  <si>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</si>
  <si>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</si>
  <si>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</si>
  <si>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</si>
  <si>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</si>
  <si>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</si>
  <si>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</si>
  <si>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</si>
  <si>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</si>
  <si>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</si>
  <si>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</si>
  <si>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</si>
  <si>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</si>
  <si>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</si>
  <si>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</si>
  <si>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</si>
  <si>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</si>
  <si>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</si>
  <si>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</si>
  <si>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</si>
  <si>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</si>
  <si>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</si>
  <si>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</si>
  <si>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</si>
  <si>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</si>
  <si>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</si>
  <si>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</si>
  <si>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</si>
  <si>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</si>
  <si>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</si>
  <si>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</si>
  <si>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</si>
  <si>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</si>
  <si>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</si>
  <si>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</si>
  <si>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</si>
  <si>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</si>
  <si>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</si>
  <si>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</si>
  <si>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</si>
  <si>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</si>
  <si>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</si>
  <si>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</si>
  <si>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</si>
  <si>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</si>
  <si>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</si>
  <si>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</si>
  <si>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</si>
  <si>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</si>
  <si>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</si>
  <si>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</si>
  <si>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</si>
  <si>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</si>
  <si>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</si>
  <si>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</si>
  <si>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</si>
  <si>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</si>
  <si>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</si>
  <si>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</si>
  <si>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</si>
  <si>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</si>
  <si>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</si>
  <si>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</si>
  <si>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</si>
  <si>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</si>
  <si>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</si>
  <si>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</si>
  <si>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</si>
  <si>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</si>
  <si>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</si>
  <si>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</si>
  <si>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</si>
  <si>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</si>
  <si>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</si>
  <si>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</si>
  <si>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</si>
  <si>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</si>
  <si>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</si>
  <si>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</si>
  <si>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</si>
  <si>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</si>
  <si>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</si>
  <si>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</si>
  <si>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</si>
  <si>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</si>
  <si>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</si>
  <si>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</si>
  <si>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</si>
  <si>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</si>
  <si>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</si>
  <si>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</si>
  <si>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</si>
  <si>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</si>
  <si>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</si>
  <si>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</si>
  <si>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</si>
  <si>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</si>
  <si>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</si>
  <si>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</si>
  <si>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</si>
  <si>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</si>
  <si>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</si>
  <si>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</si>
  <si>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</si>
  <si>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</si>
  <si>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</si>
  <si>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</si>
  <si>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</si>
  <si>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</si>
  <si>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</si>
  <si>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</si>
  <si>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</si>
  <si>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</si>
  <si>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</si>
  <si>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</si>
  <si>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</si>
  <si>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</si>
  <si>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</si>
  <si>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</si>
  <si>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</si>
  <si>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</si>
  <si>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</si>
  <si>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</si>
  <si>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</si>
  <si>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</si>
  <si>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</si>
  <si>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</si>
  <si>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</si>
  <si>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</si>
  <si>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</si>
  <si>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</si>
  <si>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</si>
  <si>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</si>
  <si>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</si>
  <si>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</si>
  <si>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</si>
  <si>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</si>
  <si>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</si>
  <si>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</si>
  <si>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</si>
  <si>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</si>
  <si>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</si>
  <si>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</si>
  <si>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</si>
  <si>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</si>
  <si>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</si>
  <si>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</si>
  <si>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</si>
  <si>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</si>
  <si>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</si>
  <si>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</si>
  <si>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</si>
  <si>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</si>
  <si>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</si>
  <si>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</si>
  <si>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</si>
  <si>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</si>
  <si>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</si>
  <si>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</si>
  <si>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</si>
  <si>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</si>
  <si>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</si>
  <si>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</si>
  <si>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</si>
  <si>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</si>
  <si>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</si>
  <si>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</si>
  <si>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</si>
  <si>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</si>
  <si>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</si>
  <si>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</si>
  <si>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</si>
  <si>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</si>
  <si>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</si>
  <si>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</si>
  <si>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</si>
  <si>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</si>
  <si>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</si>
  <si>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</si>
  <si>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</si>
  <si>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</si>
  <si>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</si>
  <si>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</si>
  <si>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</si>
  <si>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</si>
  <si>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</si>
  <si>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</si>
  <si>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</si>
  <si>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</si>
  <si>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</si>
  <si>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</si>
  <si>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</si>
  <si>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</si>
  <si>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</si>
  <si>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</si>
  <si>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</si>
  <si>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</si>
  <si>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</si>
  <si>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</si>
  <si>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</si>
  <si>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</si>
  <si>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</si>
  <si>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</si>
  <si>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</si>
  <si>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</si>
  <si>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</si>
  <si>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</si>
  <si>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</si>
  <si>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</si>
  <si>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</si>
  <si>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</si>
  <si>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</si>
  <si>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</si>
  <si>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</si>
  <si>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</si>
  <si>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</si>
  <si>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</si>
  <si>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</si>
  <si>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</si>
  <si>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</si>
  <si>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</si>
  <si>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</si>
  <si>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</si>
  <si>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</si>
  <si>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</si>
  <si>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</si>
  <si>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</si>
  <si>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</si>
  <si>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</si>
  <si>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</si>
  <si>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</si>
  <si>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</si>
  <si>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</si>
  <si>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</si>
  <si>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</si>
  <si>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</si>
  <si>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</si>
  <si>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</si>
  <si>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</si>
  <si>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</si>
  <si>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</si>
  <si>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</si>
  <si>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</si>
  <si>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</si>
  <si>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</si>
  <si>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</si>
  <si>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</si>
  <si>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</si>
  <si>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</si>
  <si>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</si>
  <si>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</si>
  <si>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</si>
  <si>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</si>
  <si>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</si>
  <si>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</si>
  <si>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</si>
  <si>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</si>
  <si>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</si>
  <si>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</si>
  <si>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</si>
  <si>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</si>
  <si>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</si>
  <si>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</si>
  <si>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</si>
  <si>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</si>
  <si>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</si>
  <si>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</si>
  <si>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</si>
  <si>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</si>
  <si>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</si>
  <si>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</si>
  <si>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</si>
  <si>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</si>
  <si>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</si>
  <si>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</si>
  <si>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</si>
  <si>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</si>
  <si>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</si>
  <si>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</si>
  <si>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</si>
  <si>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</si>
  <si>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</si>
  <si>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</si>
  <si>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</si>
  <si>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</si>
  <si>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</si>
  <si>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</si>
  <si>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</si>
  <si>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</si>
  <si>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</si>
  <si>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</si>
  <si>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</si>
  <si>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</si>
  <si>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</si>
  <si>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</si>
  <si>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</si>
  <si>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</si>
  <si>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</si>
  <si>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</si>
  <si>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</si>
  <si>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</si>
  <si>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</si>
  <si>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</si>
  <si>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</si>
  <si>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</si>
  <si>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</si>
  <si>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</si>
  <si>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</si>
  <si>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</si>
  <si>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</si>
  <si>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</si>
  <si>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</si>
  <si>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</si>
  <si>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</si>
  <si>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</si>
  <si>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</si>
  <si>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</si>
  <si>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</si>
  <si>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</si>
  <si>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</si>
  <si>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</si>
  <si>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</si>
  <si>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</si>
  <si>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</si>
  <si>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</si>
  <si>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</si>
  <si>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</si>
  <si>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</si>
  <si>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</si>
  <si>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</si>
  <si>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</si>
  <si>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</si>
  <si>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</si>
  <si>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</si>
  <si>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</si>
  <si>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</si>
  <si>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</si>
  <si>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</si>
  <si>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</si>
  <si>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</si>
  <si>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</si>
  <si>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</si>
  <si>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</si>
  <si>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</si>
  <si>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</si>
  <si>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</si>
  <si>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</si>
  <si>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</si>
  <si>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</si>
  <si>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</si>
  <si>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</si>
  <si>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</si>
  <si>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</si>
  <si>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</si>
  <si>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</si>
  <si>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</si>
  <si>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</si>
  <si>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</si>
  <si>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</si>
  <si>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</si>
  <si>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</si>
  <si>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</si>
  <si>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</si>
  <si>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</si>
  <si>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</si>
  <si>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</si>
  <si>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</si>
  <si>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</si>
  <si>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</si>
  <si>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</si>
  <si>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</si>
  <si>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</si>
  <si>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</si>
  <si>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</si>
  <si>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</si>
  <si>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</si>
  <si>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</si>
  <si>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</si>
  <si>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</si>
  <si>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</si>
  <si>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</si>
  <si>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</si>
  <si>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</si>
  <si>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</si>
  <si>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</si>
  <si>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</si>
  <si>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</si>
  <si>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</si>
  <si>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</si>
  <si>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</si>
  <si>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</si>
  <si>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</si>
  <si>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</si>
  <si>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</si>
  <si>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</si>
  <si>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</si>
  <si>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</si>
  <si>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</si>
  <si>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</si>
  <si>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</si>
  <si>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</si>
  <si>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</si>
  <si>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</si>
  <si>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</si>
  <si>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</si>
  <si>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</si>
  <si>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</si>
  <si>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</si>
  <si>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</si>
  <si>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</si>
  <si>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</si>
  <si>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</si>
  <si>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</si>
  <si>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</si>
  <si>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</si>
  <si>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</si>
  <si>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</si>
  <si>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</si>
  <si>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</si>
  <si>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</si>
  <si>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</si>
  <si>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</si>
  <si>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</si>
  <si>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</si>
  <si>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</si>
  <si>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</si>
  <si>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</si>
  <si>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</si>
  <si>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</si>
  <si>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</si>
  <si>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</si>
  <si>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</si>
  <si>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</si>
  <si>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</si>
  <si>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</si>
  <si>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</si>
  <si>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</si>
  <si>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</si>
  <si>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</si>
  <si>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</si>
  <si>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</si>
  <si>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</si>
  <si>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</si>
  <si>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</si>
  <si>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</si>
  <si>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</si>
  <si>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</si>
  <si>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</si>
  <si>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</si>
  <si>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</si>
  <si>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</si>
  <si>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</si>
  <si>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</si>
  <si>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</si>
  <si>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</si>
  <si>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</si>
  <si>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</si>
  <si>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</si>
  <si>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</si>
  <si>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</si>
  <si>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</si>
  <si>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</si>
  <si>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</si>
  <si>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</si>
  <si>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</si>
  <si>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</si>
  <si>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</si>
  <si>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</si>
  <si>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</si>
  <si>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</si>
  <si>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</si>
  <si>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</si>
  <si>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</si>
  <si>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</si>
  <si>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</si>
  <si>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</si>
  <si>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</si>
  <si>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</si>
  <si>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</si>
  <si>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</si>
  <si>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</si>
  <si>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</si>
  <si>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</si>
  <si>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</si>
  <si>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</si>
  <si>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</si>
  <si>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</si>
  <si>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</si>
  <si>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</si>
  <si>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</si>
  <si>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</si>
  <si>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</si>
  <si>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</si>
  <si>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</si>
  <si>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</si>
  <si>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</si>
  <si>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</si>
  <si>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</si>
  <si>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</si>
  <si>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</si>
  <si>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</si>
  <si>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</si>
  <si>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</si>
  <si>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</si>
  <si>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</si>
  <si>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</si>
  <si>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</si>
  <si>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</si>
  <si>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</si>
  <si>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</si>
  <si>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</si>
  <si>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</si>
  <si>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</si>
  <si>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</si>
  <si>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</si>
  <si>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</si>
  <si>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</si>
  <si>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</si>
  <si>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</si>
  <si>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</si>
  <si>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</si>
  <si>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</si>
  <si>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</si>
  <si>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</si>
  <si>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</si>
  <si>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</si>
  <si>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</si>
  <si>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</si>
  <si>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</si>
  <si>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</si>
  <si>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</si>
  <si>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</si>
  <si>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</si>
  <si>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</si>
  <si>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</si>
  <si>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</si>
  <si>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</si>
  <si>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</si>
  <si>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</si>
  <si>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</si>
  <si>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</si>
  <si>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</si>
  <si>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</si>
  <si>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</si>
  <si>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</si>
  <si>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</si>
  <si>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</si>
  <si>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</si>
  <si>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</si>
  <si>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</si>
  <si>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</si>
  <si>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</si>
  <si>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</si>
  <si>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</si>
  <si>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</si>
  <si>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</si>
  <si>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</si>
  <si>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</si>
  <si>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</si>
  <si>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</si>
  <si>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</si>
  <si>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</si>
  <si>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</si>
  <si>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</si>
  <si>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</si>
  <si>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</si>
  <si>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</si>
  <si>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</si>
  <si>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</si>
  <si>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</si>
  <si>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</si>
  <si>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</si>
  <si>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</si>
  <si>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</si>
  <si>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</si>
  <si>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</si>
  <si>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</si>
  <si>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</si>
  <si>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</si>
  <si>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</si>
  <si>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</si>
  <si>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</si>
  <si>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</si>
  <si>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</si>
  <si>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</si>
  <si>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</si>
  <si>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</si>
  <si>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</si>
  <si>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</si>
  <si>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</si>
  <si>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</si>
  <si>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</si>
  <si>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</si>
  <si>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</si>
  <si>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</si>
  <si>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</si>
  <si>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</si>
  <si>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</si>
  <si>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</si>
  <si>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</si>
  <si>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</si>
  <si>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</si>
  <si>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</si>
  <si>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</si>
  <si>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</si>
  <si>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</si>
  <si>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</si>
  <si>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</si>
  <si>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</si>
  <si>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</si>
  <si>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</si>
  <si>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</si>
  <si>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</si>
  <si>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</si>
  <si>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</si>
  <si>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</si>
  <si>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</si>
  <si>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</si>
  <si>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</si>
  <si>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</si>
  <si>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</si>
  <si>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</si>
  <si>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</si>
  <si>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</si>
  <si>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</si>
  <si>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</si>
  <si>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</si>
  <si>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</si>
  <si>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</si>
  <si>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</si>
  <si>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</si>
  <si>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</si>
  <si>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</si>
  <si>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</si>
  <si>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</si>
  <si>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</si>
  <si>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</si>
  <si>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</si>
  <si>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</si>
  <si>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</si>
  <si>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</si>
  <si>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</si>
  <si>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</si>
  <si>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</si>
  <si>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</si>
  <si>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</si>
  <si>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</si>
  <si>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</si>
  <si>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</si>
  <si>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</si>
  <si>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</si>
  <si>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</si>
  <si>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</si>
  <si>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</si>
  <si>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</si>
  <si>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</si>
  <si>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</si>
  <si>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</si>
  <si>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</si>
  <si>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</si>
  <si>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</si>
  <si>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</si>
  <si>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</si>
  <si>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</si>
  <si>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</si>
  <si>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</si>
  <si>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</si>
  <si>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</si>
  <si>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</si>
  <si>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</si>
  <si>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</si>
  <si>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</si>
  <si>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</si>
  <si>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</si>
  <si>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</si>
  <si>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</si>
  <si>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</si>
  <si>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</si>
  <si>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</si>
  <si>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</si>
  <si>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</si>
  <si>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</si>
  <si>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</si>
  <si>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</si>
  <si>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</si>
  <si>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</si>
  <si>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</si>
  <si>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</si>
  <si>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</si>
  <si>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</si>
  <si>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</si>
  <si>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</si>
  <si>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</si>
  <si>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</si>
  <si>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</si>
  <si>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</si>
  <si>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</si>
  <si>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</si>
  <si>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</si>
  <si>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</si>
  <si>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</si>
  <si>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</si>
  <si>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</si>
  <si>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</si>
  <si>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</si>
  <si>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</si>
  <si>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</si>
  <si>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</si>
  <si>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</si>
  <si>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</si>
  <si>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</si>
  <si>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</si>
  <si>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</si>
  <si>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</si>
  <si>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</si>
  <si>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</si>
  <si>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</si>
  <si>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</si>
  <si>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</si>
  <si>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</si>
  <si>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</si>
  <si>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</si>
  <si>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</si>
  <si>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</si>
  <si>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</si>
  <si>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</si>
  <si>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</si>
  <si>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</si>
  <si>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</si>
  <si>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</si>
  <si>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</si>
  <si>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</si>
  <si>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</si>
  <si>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</si>
  <si>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</si>
  <si>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</si>
  <si>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</si>
  <si>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</si>
  <si>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</si>
  <si>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</si>
  <si>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</si>
  <si>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</si>
  <si>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</si>
  <si>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</si>
  <si>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</si>
  <si>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</si>
  <si>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</si>
  <si>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</si>
  <si>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</si>
  <si>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</si>
  <si>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</si>
  <si>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</si>
  <si>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</si>
  <si>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</si>
  <si>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</si>
  <si>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</si>
  <si>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</si>
  <si>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</si>
  <si>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</si>
  <si>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</si>
  <si>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</si>
  <si>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</si>
  <si>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</si>
  <si>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</si>
  <si>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</si>
  <si>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</si>
  <si>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</si>
  <si>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</si>
  <si>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</si>
  <si>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</si>
  <si>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</si>
  <si>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</si>
  <si>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</si>
  <si>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</si>
  <si>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</si>
  <si>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</si>
  <si>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</si>
  <si>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</si>
  <si>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</si>
  <si>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</si>
  <si>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</si>
  <si>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</si>
  <si>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</si>
  <si>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</si>
  <si>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</si>
  <si>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</si>
  <si>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</si>
  <si>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</si>
  <si>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</si>
  <si>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</si>
  <si>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</si>
  <si>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</si>
  <si>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</si>
  <si>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</si>
  <si>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</si>
  <si>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</si>
  <si>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</si>
  <si>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</si>
  <si>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</si>
  <si>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</si>
  <si>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</si>
  <si>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</si>
  <si>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</si>
  <si>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</si>
  <si>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</si>
  <si>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</si>
  <si>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</si>
  <si>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</si>
  <si>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</si>
  <si>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</si>
  <si>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</si>
  <si>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</si>
  <si>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</si>
  <si>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</si>
  <si>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</si>
  <si>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</si>
  <si>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</si>
  <si>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</si>
  <si>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</si>
  <si>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</si>
  <si>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</si>
  <si>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</si>
  <si>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</si>
  <si>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</si>
  <si>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</si>
  <si>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</si>
  <si>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</si>
  <si>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</si>
  <si>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</si>
  <si>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</si>
  <si>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</si>
  <si>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</si>
  <si>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</si>
  <si>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</si>
  <si>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</si>
  <si>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</si>
  <si>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</si>
  <si>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</si>
  <si>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</si>
  <si>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</si>
  <si>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</si>
  <si>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</si>
  <si>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</si>
  <si>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</si>
  <si>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</si>
  <si>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</si>
  <si>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</si>
  <si>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</si>
  <si>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</si>
  <si>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</si>
  <si>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</si>
  <si>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</si>
  <si>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</si>
  <si>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</si>
  <si>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</si>
  <si>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</si>
  <si>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</si>
  <si>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</si>
  <si>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</si>
  <si>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</si>
  <si>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</si>
  <si>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</si>
  <si>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</si>
  <si>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</si>
  <si>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</si>
  <si>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</si>
  <si>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</si>
  <si>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</si>
  <si>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</si>
  <si>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</si>
  <si>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</si>
  <si>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</si>
  <si>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</si>
  <si>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</si>
  <si>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</si>
  <si>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</si>
  <si>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</si>
  <si>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</si>
  <si>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</si>
  <si>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</si>
  <si>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</si>
  <si>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</si>
  <si>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</si>
  <si>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</si>
  <si>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</si>
  <si>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</si>
  <si>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</si>
  <si>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</si>
  <si>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</si>
  <si>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</si>
  <si>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</si>
  <si>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</si>
  <si>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</si>
  <si>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</si>
  <si>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</si>
  <si>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</si>
  <si>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</si>
  <si>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</si>
  <si>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</si>
  <si>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</si>
  <si>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</si>
  <si>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</si>
  <si>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</si>
  <si>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</si>
  <si>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</si>
  <si>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</si>
  <si>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</si>
  <si>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</si>
  <si>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</si>
  <si>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</si>
  <si>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</si>
  <si>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</si>
  <si>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</si>
  <si>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</si>
  <si>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</si>
  <si>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</si>
  <si>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</si>
  <si>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</si>
  <si>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</si>
  <si>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</si>
  <si>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</si>
  <si>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</si>
  <si>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</si>
  <si>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</si>
  <si>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</si>
  <si>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</si>
  <si>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</si>
  <si>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</si>
  <si>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</si>
  <si>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</si>
  <si>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</si>
  <si>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</si>
  <si>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</si>
  <si>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</si>
  <si>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</si>
  <si>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</si>
  <si>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</si>
  <si>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</si>
  <si>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</si>
  <si>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</si>
  <si>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</si>
  <si>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</si>
  <si>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</si>
  <si>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</si>
  <si>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</si>
  <si>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</si>
  <si>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</si>
  <si>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</si>
  <si>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</si>
  <si>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</si>
  <si>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</si>
  <si>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</si>
  <si>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</si>
  <si>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</si>
  <si>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</si>
  <si>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</si>
  <si>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</si>
  <si>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</si>
  <si>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</si>
  <si>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</si>
  <si>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</si>
  <si>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</si>
  <si>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</si>
  <si>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</si>
  <si>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</si>
  <si>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</si>
  <si>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</si>
  <si>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</si>
  <si>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</si>
  <si>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</si>
  <si>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</si>
  <si>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</si>
  <si>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</si>
  <si>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</si>
  <si>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</si>
  <si>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</si>
  <si>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</si>
  <si>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</si>
  <si>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</si>
  <si>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</si>
  <si>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</si>
  <si>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</si>
  <si>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</si>
  <si>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</si>
  <si>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</si>
  <si>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</si>
  <si>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</si>
  <si>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</si>
  <si>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</si>
  <si>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</si>
  <si>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</si>
  <si>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</si>
  <si>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</si>
  <si>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</si>
  <si>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</si>
  <si>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</si>
  <si>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</si>
  <si>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</si>
  <si>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</si>
  <si>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</si>
  <si>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</si>
  <si>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</si>
  <si>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</si>
  <si>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</si>
  <si>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</si>
  <si>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</si>
  <si>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</si>
  <si>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</si>
  <si>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</si>
  <si>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</si>
  <si>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</si>
  <si>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</si>
  <si>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</si>
  <si>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</si>
  <si>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</si>
  <si>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</si>
  <si>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</si>
  <si>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</si>
  <si>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</si>
  <si>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</si>
  <si>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</si>
  <si>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</si>
  <si>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</si>
  <si>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</si>
  <si>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</si>
  <si>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</si>
  <si>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</si>
  <si>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</si>
  <si>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</si>
  <si>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</si>
  <si>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</si>
  <si>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</si>
  <si>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</si>
  <si>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</si>
  <si>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</si>
  <si>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</si>
  <si>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</si>
  <si>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</si>
  <si>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</si>
  <si>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</si>
  <si>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</si>
  <si>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</si>
  <si>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</si>
  <si>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</si>
  <si>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</si>
  <si>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</si>
  <si>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</si>
  <si>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</si>
  <si>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</si>
  <si>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</si>
  <si>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</si>
  <si>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</si>
  <si>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</si>
  <si>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</si>
  <si>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</si>
  <si>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</si>
  <si>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</si>
  <si>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</si>
  <si>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</si>
  <si>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</si>
  <si>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</si>
  <si>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</si>
  <si>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</si>
  <si>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</si>
  <si>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</si>
  <si>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</si>
  <si>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</si>
  <si>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</si>
  <si>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</si>
  <si>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</si>
  <si>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</si>
  <si>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</si>
  <si>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</si>
  <si>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</si>
  <si>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</si>
  <si>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</si>
  <si>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</si>
  <si>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</si>
  <si>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</si>
  <si>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</si>
  <si>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</si>
  <si>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</si>
  <si>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</si>
  <si>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</si>
  <si>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</si>
  <si>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</si>
  <si>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</si>
  <si>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</si>
  <si>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</si>
  <si>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</si>
  <si>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</si>
  <si>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</si>
  <si>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</si>
  <si>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</si>
  <si>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</si>
  <si>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</si>
  <si>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</si>
  <si>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</si>
  <si>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</si>
  <si>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</si>
  <si>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</si>
  <si>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</si>
  <si>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</si>
  <si>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</si>
  <si>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</si>
  <si>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</si>
  <si>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</si>
  <si>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</si>
  <si>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</si>
  <si>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</si>
  <si>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</si>
  <si>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</si>
  <si>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</si>
  <si>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</si>
  <si>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</si>
  <si>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</si>
  <si>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</si>
  <si>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</si>
  <si>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</si>
  <si>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</si>
  <si>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</si>
  <si>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</si>
  <si>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</si>
  <si>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</si>
  <si>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</si>
  <si>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</si>
  <si>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</si>
  <si>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</si>
  <si>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</si>
  <si>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</si>
  <si>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</si>
  <si>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</si>
  <si>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</si>
  <si>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</si>
  <si>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</si>
  <si>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</si>
  <si>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</si>
  <si>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</si>
  <si>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</si>
  <si>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</si>
  <si>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</si>
  <si>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</si>
  <si>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</si>
  <si>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</si>
  <si>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</si>
  <si>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</si>
  <si>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</si>
  <si>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</si>
  <si>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</si>
  <si>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</si>
  <si>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</si>
  <si>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</si>
  <si>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</si>
  <si>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</si>
  <si>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</si>
  <si>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</si>
  <si>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</si>
  <si>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</si>
  <si>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</si>
  <si>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</si>
  <si>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</si>
  <si>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</si>
  <si>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</si>
  <si>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</si>
  <si>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</si>
  <si>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</si>
  <si>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</si>
  <si>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</si>
  <si>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</si>
  <si>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</si>
  <si>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</si>
  <si>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</si>
  <si>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</si>
  <si>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</si>
  <si>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</si>
  <si>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</si>
  <si>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</si>
  <si>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</si>
  <si>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</si>
  <si>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</si>
  <si>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</si>
  <si>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</si>
  <si>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</si>
  <si>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</si>
  <si>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</si>
  <si>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</si>
  <si>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</si>
  <si>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</si>
  <si>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</si>
  <si>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</si>
  <si>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</si>
  <si>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</si>
  <si>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</si>
  <si>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</si>
  <si>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</si>
  <si>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</si>
  <si>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</si>
  <si>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</si>
  <si>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</si>
  <si>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</si>
  <si>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</si>
  <si>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</si>
  <si>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</si>
  <si>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</si>
  <si>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</si>
  <si>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</si>
  <si>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</si>
  <si>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</si>
  <si>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</si>
  <si>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</si>
  <si>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</si>
  <si>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</si>
  <si>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</si>
  <si>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</si>
  <si>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</si>
  <si>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</si>
  <si>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</si>
  <si>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</si>
  <si>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</si>
  <si>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</si>
  <si>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</si>
  <si>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</si>
  <si>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</si>
  <si>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</si>
  <si>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</si>
  <si>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</si>
  <si>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</si>
  <si>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</si>
  <si>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</si>
  <si>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</si>
  <si>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</si>
  <si>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</si>
  <si>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</si>
  <si>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</si>
  <si>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</si>
  <si>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</si>
  <si>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</si>
  <si>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</si>
  <si>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</si>
  <si>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</si>
  <si>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</si>
  <si>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</si>
  <si>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</si>
  <si>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</si>
  <si>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</si>
  <si>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</si>
  <si>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</si>
  <si>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</si>
  <si>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</si>
  <si>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</si>
  <si>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</si>
  <si>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</si>
  <si>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</si>
  <si>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</si>
  <si>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</si>
  <si>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</si>
  <si>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</si>
  <si>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</si>
  <si>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</si>
  <si>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</si>
  <si>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</si>
  <si>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</si>
  <si>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</si>
  <si>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</si>
  <si>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</si>
  <si>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</si>
  <si>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</si>
  <si>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</si>
  <si>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</si>
  <si>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</si>
  <si>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</si>
  <si>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</si>
  <si>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</si>
  <si>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</si>
  <si>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</si>
  <si>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</si>
  <si>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</si>
  <si>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</si>
  <si>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</si>
  <si>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</si>
  <si>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</si>
  <si>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</si>
  <si>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</si>
  <si>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</si>
  <si>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</si>
  <si>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</si>
  <si>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</si>
  <si>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</si>
  <si>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</si>
  <si>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</si>
  <si>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</si>
  <si>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</si>
  <si>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</si>
  <si>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</si>
  <si>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</si>
  <si>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</si>
  <si>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</si>
  <si>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</si>
  <si>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</si>
  <si>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</si>
  <si>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</si>
  <si>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</si>
  <si>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</si>
  <si>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</si>
  <si>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</si>
  <si>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</si>
  <si>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</si>
  <si>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</si>
  <si>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</si>
  <si>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</si>
  <si>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</si>
  <si>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</si>
  <si>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</si>
  <si>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</si>
  <si>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</si>
  <si>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</si>
  <si>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</si>
  <si>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</si>
  <si>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</si>
  <si>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</si>
  <si>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</si>
  <si>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</si>
  <si>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</si>
  <si>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</si>
  <si>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</si>
  <si>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</si>
  <si>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</si>
  <si>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</si>
  <si>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</si>
  <si>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</si>
  <si>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</si>
  <si>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</si>
  <si>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</si>
  <si>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</si>
  <si>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</si>
  <si>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</si>
  <si>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</si>
  <si>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</si>
  <si>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</si>
  <si>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</si>
  <si>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</si>
  <si>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</si>
  <si>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</si>
  <si>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</si>
  <si>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</si>
  <si>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</si>
  <si>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</si>
  <si>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</si>
  <si>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</si>
  <si>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</si>
  <si>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</si>
  <si>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</si>
  <si>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</si>
  <si>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</si>
  <si>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</si>
  <si>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</si>
  <si>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</si>
  <si>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</si>
  <si>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</si>
  <si>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</si>
  <si>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</si>
  <si>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</si>
  <si>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</si>
  <si>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</si>
  <si>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</si>
  <si>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</si>
  <si>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</si>
  <si>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</si>
  <si>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</si>
  <si>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</si>
  <si>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</si>
  <si>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</si>
  <si>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</si>
  <si>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</si>
  <si>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</si>
  <si>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</si>
  <si>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</si>
  <si>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</si>
  <si>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</si>
  <si>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</si>
  <si>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</si>
  <si>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</si>
  <si>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</si>
  <si>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</si>
  <si>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</si>
  <si>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</si>
  <si>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</si>
  <si>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</si>
  <si>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</si>
  <si>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</si>
  <si>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</si>
  <si>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</si>
  <si>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</si>
  <si>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</si>
  <si>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</si>
  <si>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</si>
  <si>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</si>
  <si>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</si>
  <si>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</si>
  <si>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</si>
  <si>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</si>
  <si>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</si>
  <si>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</si>
  <si>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</si>
  <si>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</si>
  <si>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</si>
  <si>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</si>
  <si>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</si>
  <si>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</si>
  <si>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</si>
  <si>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</si>
  <si>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</si>
  <si>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</si>
  <si>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</si>
  <si>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</si>
  <si>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</si>
  <si>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</si>
  <si>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</si>
  <si>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</si>
  <si>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</si>
  <si>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</si>
  <si>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</si>
  <si>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</si>
  <si>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</si>
  <si>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</si>
  <si>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</si>
  <si>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</si>
  <si>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</si>
  <si>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</si>
  <si>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</si>
  <si>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</si>
  <si>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</si>
  <si>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</si>
  <si>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</si>
  <si>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</si>
  <si>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</si>
  <si>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</si>
  <si>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</si>
  <si>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</si>
  <si>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</si>
  <si>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</si>
  <si>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</si>
  <si>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</si>
  <si>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</si>
  <si>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</si>
  <si>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</si>
  <si>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</si>
  <si>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</si>
  <si>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</si>
  <si>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</si>
  <si>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</si>
  <si>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</si>
  <si>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</si>
  <si>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</si>
  <si>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</si>
  <si>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</si>
  <si>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</si>
  <si>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</si>
  <si>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</si>
  <si>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</si>
  <si>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</si>
  <si>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</si>
  <si>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</si>
  <si>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</si>
  <si>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</si>
  <si>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</si>
  <si>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</si>
  <si>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</si>
  <si>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</si>
  <si>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</si>
  <si>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</si>
  <si>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</si>
  <si>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</si>
  <si>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</si>
  <si>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</si>
  <si>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</si>
  <si>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</si>
  <si>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</si>
  <si>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</si>
  <si>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</si>
  <si>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</si>
  <si>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</si>
  <si>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</si>
  <si>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</si>
  <si>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</si>
  <si>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</si>
  <si>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</si>
  <si>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</si>
  <si>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</si>
  <si>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</si>
  <si>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</si>
  <si>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</si>
  <si>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</si>
  <si>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</si>
  <si>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</si>
  <si>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</si>
  <si>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</si>
  <si>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</si>
  <si>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</si>
  <si>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</si>
  <si>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</si>
  <si>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</si>
  <si>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</si>
  <si>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</si>
  <si>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</si>
  <si>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</si>
  <si>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</si>
  <si>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</si>
  <si>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</si>
  <si>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</si>
  <si>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</si>
  <si>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</si>
  <si>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</si>
  <si>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</si>
  <si>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</si>
  <si>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</si>
  <si>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</si>
  <si>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</si>
  <si>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</si>
  <si>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</si>
  <si>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</si>
  <si>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</si>
  <si>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</si>
  <si>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</si>
  <si>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</si>
  <si>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</si>
  <si>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</si>
  <si>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</si>
  <si>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</si>
  <si>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</si>
  <si>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</si>
  <si>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</si>
  <si>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</si>
  <si>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</si>
  <si>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</si>
  <si>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</si>
  <si>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</si>
  <si>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</si>
  <si>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</si>
  <si>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</si>
  <si>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</si>
  <si>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</si>
  <si>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</si>
  <si>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</si>
  <si>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</si>
  <si>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</si>
  <si>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</si>
  <si>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</si>
  <si>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</si>
  <si>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</si>
  <si>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</si>
  <si>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</si>
  <si>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</si>
  <si>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</si>
  <si>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</si>
  <si>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</si>
  <si>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</si>
  <si>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</si>
  <si>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</si>
  <si>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</si>
  <si>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</si>
  <si>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</si>
  <si>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</si>
  <si>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</si>
  <si>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</si>
  <si>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</si>
  <si>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</si>
  <si>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</si>
  <si>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</si>
  <si>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</si>
  <si>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</si>
  <si>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</si>
  <si>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</si>
  <si>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</si>
  <si>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</si>
  <si>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</si>
  <si>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</si>
  <si>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</si>
  <si>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</si>
  <si>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</si>
  <si>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</si>
  <si>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</si>
  <si>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</si>
  <si>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</si>
  <si>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</si>
  <si>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</si>
  <si>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</si>
  <si>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</si>
  <si>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</si>
  <si>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</si>
  <si>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</si>
  <si>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</si>
  <si>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</si>
  <si>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</si>
  <si>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</si>
  <si>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</si>
  <si>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</si>
  <si>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</si>
  <si>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</si>
  <si>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</si>
  <si>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</si>
  <si>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</si>
  <si>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</si>
  <si>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</si>
  <si>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</si>
  <si>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</si>
  <si>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</si>
  <si>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</si>
  <si>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</si>
  <si>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</si>
  <si>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</si>
  <si>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</si>
  <si>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</si>
  <si>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</si>
  <si>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</si>
  <si>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</si>
  <si>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</si>
  <si>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</si>
  <si>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</si>
  <si>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</si>
  <si>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</si>
  <si>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</si>
  <si>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</si>
  <si>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</si>
  <si>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</si>
  <si>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</si>
  <si>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</si>
  <si>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</si>
  <si>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</si>
  <si>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</si>
  <si>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</si>
  <si>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</si>
  <si>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</si>
  <si>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</si>
  <si>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</si>
  <si>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</si>
  <si>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</si>
  <si>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</si>
  <si>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</si>
  <si>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</si>
  <si>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</si>
  <si>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</si>
  <si>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</si>
  <si>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</si>
  <si>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</si>
  <si>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</si>
  <si>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</si>
  <si>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</si>
  <si>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</si>
  <si>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</si>
  <si>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</si>
  <si>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</si>
  <si>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</si>
  <si>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</si>
  <si>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</si>
  <si>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</si>
  <si>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</si>
  <si>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</si>
  <si>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</si>
  <si>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</si>
  <si>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</si>
  <si>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</si>
  <si>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</si>
  <si>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</si>
  <si>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</si>
  <si>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</si>
  <si>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</si>
  <si>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</si>
  <si>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</si>
  <si>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</si>
  <si>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</si>
  <si>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</si>
  <si>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</si>
  <si>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</si>
  <si>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</si>
  <si>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</si>
  <si>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</si>
  <si>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</si>
  <si>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</si>
  <si>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</si>
  <si>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</si>
  <si>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</si>
  <si>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</si>
  <si>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</si>
  <si>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</si>
  <si>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</si>
  <si>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</si>
  <si>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</si>
  <si>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</si>
  <si>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</si>
  <si>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</si>
  <si>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</si>
  <si>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</si>
  <si>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</si>
  <si>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</si>
  <si>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</si>
  <si>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</si>
  <si>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</si>
  <si>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</si>
  <si>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</si>
  <si>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</si>
  <si>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</si>
  <si>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</si>
  <si>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</si>
  <si>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</si>
  <si>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</si>
  <si>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</si>
  <si>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</si>
  <si>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</si>
  <si>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</si>
  <si>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</si>
  <si>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</si>
  <si>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</si>
  <si>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</si>
  <si>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</si>
  <si>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</si>
  <si>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</si>
  <si>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</si>
  <si>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</si>
  <si>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</si>
  <si>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</si>
  <si>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</si>
  <si>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</si>
  <si>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</si>
  <si>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</si>
  <si>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</si>
  <si>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</si>
  <si>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</si>
  <si>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</si>
  <si>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</si>
  <si>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</si>
  <si>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</si>
  <si>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</si>
  <si>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</si>
  <si>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</si>
  <si>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</si>
  <si>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</si>
  <si>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</si>
  <si>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</si>
  <si>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</si>
  <si>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</si>
  <si>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</si>
  <si>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</si>
  <si>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</si>
  <si>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</si>
  <si>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</si>
  <si>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</si>
  <si>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</si>
  <si>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</si>
  <si>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</si>
  <si>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</si>
  <si>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</si>
  <si>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</si>
  <si>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</si>
  <si>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</si>
  <si>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</si>
  <si>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</si>
  <si>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</si>
  <si>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</si>
  <si>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</si>
  <si>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</si>
  <si>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</si>
  <si>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</si>
  <si>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</si>
  <si>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</si>
  <si>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</si>
  <si>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</si>
  <si>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</si>
  <si>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</si>
  <si>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</si>
  <si>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</si>
  <si>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</si>
  <si>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</si>
  <si>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</si>
  <si>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</si>
  <si>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</si>
  <si>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</si>
  <si>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</si>
  <si>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</si>
  <si>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</si>
  <si>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</si>
  <si>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</si>
  <si>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</si>
  <si>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</si>
  <si>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</si>
  <si>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</si>
  <si>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</si>
  <si>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</si>
  <si>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</si>
  <si>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</si>
  <si>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</si>
  <si>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</si>
  <si>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</si>
  <si>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</si>
  <si>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</si>
  <si>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</si>
  <si>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</si>
  <si>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</si>
  <si>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</si>
  <si>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</si>
  <si>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</si>
  <si>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</si>
  <si>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</si>
  <si>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</si>
  <si>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</si>
  <si>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</si>
  <si>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</si>
  <si>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</si>
  <si>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</si>
  <si>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</si>
  <si>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</si>
  <si>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</si>
  <si>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</si>
  <si>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</si>
  <si>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</si>
  <si>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</si>
  <si>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</si>
  <si>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</si>
  <si>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</si>
  <si>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</si>
  <si>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</si>
  <si>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</si>
  <si>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</si>
  <si>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</si>
  <si>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</si>
  <si>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</si>
  <si>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</si>
  <si>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</si>
  <si>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</si>
  <si>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</si>
  <si>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</si>
  <si>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</si>
  <si>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</si>
  <si>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</si>
  <si>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</si>
  <si>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</si>
  <si>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</si>
  <si>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</si>
  <si>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</si>
  <si>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</si>
  <si>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</si>
  <si>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</si>
  <si>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</si>
  <si>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</si>
  <si>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</si>
  <si>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</si>
  <si>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</si>
  <si>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</si>
  <si>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</si>
  <si>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</si>
  <si>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</si>
  <si>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</si>
  <si>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</si>
  <si>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</si>
  <si>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</si>
  <si>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</si>
  <si>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</si>
  <si>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</si>
  <si>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</si>
  <si>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</si>
  <si>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</si>
  <si>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</si>
  <si>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</si>
  <si>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</si>
  <si>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</si>
  <si>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</si>
  <si>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</si>
  <si>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</si>
  <si>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</si>
  <si>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</si>
  <si>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</si>
  <si>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</si>
  <si>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</si>
  <si>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</si>
  <si>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</si>
  <si>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</si>
  <si>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</si>
  <si>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</si>
  <si>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</si>
  <si>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</si>
  <si>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</si>
  <si>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</si>
  <si>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</si>
  <si>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</si>
  <si>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</si>
  <si>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</si>
  <si>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</si>
  <si>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</si>
  <si>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</si>
  <si>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</si>
  <si>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</si>
  <si>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</si>
  <si>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</si>
  <si>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</si>
  <si>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</si>
  <si>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</si>
  <si>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</si>
  <si>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</si>
  <si>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</si>
  <si>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</si>
  <si>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</si>
  <si>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</si>
  <si>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</si>
  <si>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</si>
  <si>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</si>
  <si>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</si>
  <si>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</si>
  <si>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</si>
  <si>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</si>
  <si>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</si>
  <si>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</si>
  <si>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</si>
  <si>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</si>
  <si>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</si>
  <si>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</si>
  <si>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</si>
  <si>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</si>
  <si>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</si>
  <si>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</si>
  <si>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</si>
  <si>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</si>
  <si>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</si>
  <si>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</si>
  <si>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</si>
  <si>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</si>
  <si>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</si>
  <si>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</si>
  <si>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</si>
  <si>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</si>
  <si>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</si>
  <si>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</si>
  <si>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</si>
  <si>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</si>
  <si>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</si>
  <si>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</si>
  <si>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</si>
  <si>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</si>
  <si>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</si>
  <si>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</si>
  <si>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</si>
  <si>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</si>
  <si>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</si>
  <si>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</si>
  <si>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</si>
  <si>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</si>
  <si>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</si>
  <si>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</si>
  <si>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</si>
  <si>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</si>
  <si>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</si>
  <si>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</si>
  <si>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</si>
  <si>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</si>
  <si>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</si>
  <si>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</si>
  <si>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</si>
  <si>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</si>
  <si>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</si>
  <si>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</si>
  <si>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</si>
  <si>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</si>
  <si>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</si>
  <si>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</si>
  <si>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</si>
  <si>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</si>
  <si>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</si>
  <si>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</si>
  <si>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</si>
  <si>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</si>
  <si>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</si>
  <si>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</si>
  <si>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</si>
  <si>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</si>
  <si>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</si>
  <si>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</si>
  <si>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</si>
  <si>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</si>
  <si>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</si>
  <si>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</si>
  <si>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</si>
  <si>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</si>
  <si>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</si>
  <si>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</si>
  <si>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</si>
  <si>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</si>
  <si>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</si>
  <si>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</si>
  <si>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</si>
  <si>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</si>
  <si>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</si>
  <si>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</si>
  <si>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</si>
  <si>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</si>
  <si>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</si>
  <si>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</si>
  <si>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</si>
  <si>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</si>
  <si>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</si>
  <si>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</si>
  <si>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</si>
  <si>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</si>
  <si>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</si>
  <si>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</si>
  <si>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</si>
  <si>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</si>
  <si>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</si>
  <si>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</si>
  <si>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</si>
  <si>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</si>
  <si>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</si>
  <si>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</si>
  <si>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</si>
  <si>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</si>
  <si>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</si>
  <si>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</si>
  <si>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</si>
  <si>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</si>
  <si>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</si>
  <si>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</si>
  <si>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</si>
  <si>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</si>
  <si>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</si>
  <si>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</si>
  <si>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</si>
  <si>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</si>
  <si>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</si>
  <si>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</si>
  <si>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</si>
  <si>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</si>
  <si>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</si>
  <si>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</si>
  <si>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</si>
  <si>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</si>
  <si>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</si>
  <si>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</si>
  <si>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</si>
  <si>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</si>
  <si>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</si>
  <si>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</si>
  <si>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</si>
  <si>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</si>
  <si>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</si>
  <si>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</si>
  <si>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</si>
  <si>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</si>
  <si>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</si>
  <si>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</si>
  <si>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</si>
  <si>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</si>
  <si>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</si>
  <si>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</si>
  <si>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</si>
  <si>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</si>
  <si>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</si>
  <si>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</si>
  <si>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</si>
  <si>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</si>
  <si>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</si>
  <si>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</si>
  <si>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</si>
  <si>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</si>
  <si>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</si>
  <si>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</si>
  <si>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</si>
  <si>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</si>
  <si>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</si>
  <si>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</si>
  <si>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</si>
  <si>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</si>
  <si>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</si>
  <si>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</si>
  <si>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</si>
  <si>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</si>
  <si>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</si>
  <si>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</si>
  <si>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</si>
  <si>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</si>
  <si>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</si>
  <si>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</si>
  <si>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</si>
  <si>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</si>
  <si>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</si>
  <si>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</si>
  <si>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</si>
  <si>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</si>
  <si>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</si>
  <si>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</si>
  <si>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</si>
  <si>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</si>
  <si>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</si>
  <si>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</si>
  <si>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</si>
  <si>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</si>
  <si>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</si>
  <si>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</si>
  <si>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</si>
  <si>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</si>
  <si>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</si>
  <si>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</si>
  <si>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</si>
  <si>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</si>
  <si>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</si>
  <si>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</si>
  <si>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</si>
  <si>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</si>
  <si>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</si>
  <si>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</si>
  <si>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</si>
  <si>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</si>
  <si>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</si>
  <si>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</si>
  <si>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</si>
  <si>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</si>
  <si>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</si>
  <si>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</si>
  <si>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</si>
  <si>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</si>
  <si>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</si>
  <si>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</si>
  <si>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</si>
  <si>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</si>
  <si>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</si>
  <si>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</si>
  <si>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</si>
  <si>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</si>
  <si>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</si>
  <si>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</si>
  <si>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</si>
  <si>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</si>
  <si>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</si>
  <si>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</si>
  <si>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</si>
  <si>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</si>
  <si>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</si>
  <si>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</si>
  <si>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</si>
  <si>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</si>
  <si>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</si>
  <si>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</si>
  <si>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</si>
  <si>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</si>
  <si>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</si>
  <si>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</si>
  <si>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</si>
  <si>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</si>
  <si>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</si>
  <si>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</si>
  <si>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</si>
  <si>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</si>
  <si>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</si>
  <si>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</si>
  <si>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</si>
  <si>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</si>
  <si>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</si>
  <si>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</si>
  <si>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</si>
  <si>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</si>
  <si>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</si>
  <si>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</si>
  <si>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</si>
  <si>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</si>
  <si>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</si>
  <si>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</si>
  <si>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</si>
  <si>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</si>
  <si>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</si>
  <si>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</si>
  <si>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</si>
  <si>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</si>
  <si>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</si>
  <si>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</si>
  <si>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</si>
  <si>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</si>
  <si>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</si>
  <si>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</si>
  <si>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</si>
  <si>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</si>
  <si>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</si>
  <si>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</si>
  <si>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</si>
  <si>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</si>
  <si>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</si>
  <si>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</si>
  <si>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</si>
  <si>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</si>
  <si>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</si>
  <si>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</si>
  <si>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</si>
  <si>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</si>
  <si>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</si>
  <si>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</si>
  <si>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</si>
  <si>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</si>
  <si>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</si>
  <si>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</si>
  <si>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</si>
  <si>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</si>
  <si>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</si>
  <si>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</si>
  <si>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</si>
  <si>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</si>
  <si>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</si>
  <si>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</si>
  <si>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</si>
  <si>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</si>
  <si>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</si>
  <si>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</si>
  <si>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</si>
  <si>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</si>
  <si>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</si>
  <si>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</si>
  <si>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</si>
  <si>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</si>
  <si>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</si>
  <si>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</si>
  <si>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</si>
  <si>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</si>
  <si>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</si>
  <si>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</si>
  <si>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</si>
  <si>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</si>
  <si>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</si>
  <si>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</si>
  <si>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</si>
  <si>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</si>
  <si>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</si>
  <si>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</si>
  <si>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</si>
  <si>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</si>
  <si>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</si>
  <si>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</si>
  <si>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</si>
  <si>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</si>
  <si>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</si>
  <si>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</si>
  <si>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</si>
  <si>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</si>
  <si>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</si>
  <si>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</si>
  <si>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</si>
  <si>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</si>
  <si>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</si>
  <si>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</si>
  <si>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</si>
  <si>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</si>
  <si>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</si>
  <si>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</si>
  <si>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</si>
  <si>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</si>
  <si>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</si>
  <si>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</si>
  <si>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</si>
  <si>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</si>
  <si>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</si>
  <si>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</si>
  <si>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</si>
  <si>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</si>
  <si>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</si>
  <si>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</si>
  <si>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</si>
  <si>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</si>
  <si>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</si>
  <si>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</si>
  <si>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</si>
  <si>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</si>
  <si>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</si>
  <si>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</si>
  <si>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</si>
  <si>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</si>
  <si>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</si>
  <si>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</si>
  <si>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</si>
  <si>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</si>
  <si>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</si>
  <si>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</si>
  <si>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</si>
  <si>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</si>
  <si>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</si>
  <si>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</si>
  <si>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</si>
  <si>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</si>
  <si>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</si>
  <si>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</si>
  <si>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</si>
  <si>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</si>
  <si>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</si>
  <si>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</si>
  <si>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</si>
  <si>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</si>
  <si>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</si>
  <si>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</si>
  <si>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</si>
  <si>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</si>
  <si>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</si>
  <si>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</si>
  <si>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</si>
  <si>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</si>
  <si>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</si>
  <si>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</si>
  <si>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</si>
  <si>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</si>
  <si>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</si>
  <si>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</si>
  <si>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</si>
  <si>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</si>
  <si>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</si>
  <si>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</si>
  <si>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</si>
  <si>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</si>
  <si>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</si>
  <si>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</si>
  <si>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</si>
  <si>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</si>
  <si>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</si>
  <si>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</si>
  <si>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</si>
  <si>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</si>
  <si>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</si>
  <si>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</si>
  <si>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</si>
  <si>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</si>
  <si>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</si>
  <si>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</si>
  <si>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</si>
  <si>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</si>
  <si>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</si>
  <si>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</si>
  <si>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</si>
  <si>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</si>
  <si>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</si>
  <si>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</si>
  <si>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</si>
  <si>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</si>
  <si>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</si>
  <si>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</si>
  <si>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</si>
  <si>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</si>
  <si>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</si>
  <si>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</si>
  <si>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</si>
  <si>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</si>
  <si>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</si>
  <si>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</si>
  <si>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</si>
  <si>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</si>
  <si>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</si>
  <si>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</si>
  <si>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</si>
  <si>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</si>
  <si>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</si>
  <si>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</si>
  <si>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</si>
  <si>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</si>
  <si>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</si>
  <si>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</si>
  <si>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</si>
  <si>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</si>
  <si>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</si>
  <si>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</si>
  <si>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</si>
  <si>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</si>
  <si>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</si>
  <si>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</si>
  <si>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</si>
  <si>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</si>
  <si>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</si>
  <si>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</si>
  <si>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</si>
  <si>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</si>
  <si>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</si>
  <si>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</si>
  <si>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</si>
  <si>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</si>
  <si>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</si>
  <si>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</si>
  <si>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</si>
  <si>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</si>
  <si>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</si>
  <si>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</si>
  <si>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</si>
  <si>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</si>
  <si>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</si>
  <si>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</si>
  <si>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</si>
  <si>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</si>
  <si>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</si>
  <si>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</si>
  <si>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</si>
  <si>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</si>
  <si>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</si>
  <si>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</si>
  <si>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</si>
  <si>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</si>
  <si>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</si>
  <si>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</si>
  <si>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</si>
  <si>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</si>
  <si>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</si>
  <si>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</si>
  <si>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</si>
  <si>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</si>
  <si>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</si>
  <si>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</si>
  <si>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</si>
  <si>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</si>
  <si>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</si>
  <si>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</si>
  <si>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</si>
  <si>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</si>
  <si>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</si>
  <si>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</si>
  <si>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</si>
  <si>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</si>
  <si>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</si>
  <si>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</si>
  <si>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</si>
  <si>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</si>
  <si>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</si>
  <si>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</si>
  <si>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</si>
  <si>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</si>
  <si>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</si>
  <si>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</si>
  <si>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</si>
  <si>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</si>
  <si>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</si>
  <si>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</si>
  <si>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</si>
  <si>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</si>
  <si>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</si>
  <si>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</si>
  <si>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</si>
  <si>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</si>
  <si>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</si>
  <si>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</si>
  <si>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</si>
  <si>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</si>
  <si>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</si>
  <si>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</si>
  <si>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</si>
  <si>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</si>
  <si>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</si>
  <si>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</si>
  <si>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</si>
  <si>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</si>
  <si>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</si>
  <si>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</si>
  <si>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</si>
  <si>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</si>
  <si>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</si>
  <si>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</si>
  <si>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</si>
  <si>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</si>
  <si>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</si>
  <si>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</si>
  <si>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</si>
  <si>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</si>
  <si>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</si>
  <si>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</si>
  <si>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</si>
  <si>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</si>
  <si>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</si>
  <si>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</si>
  <si>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</si>
  <si>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</si>
  <si>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</si>
  <si>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</si>
  <si>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</si>
  <si>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</si>
  <si>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</si>
  <si>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</si>
  <si>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</si>
  <si>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</si>
  <si>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</si>
  <si>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</si>
  <si>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</si>
  <si>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</si>
  <si>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</si>
  <si>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</si>
  <si>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</si>
  <si>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</si>
  <si>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</si>
  <si>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</si>
  <si>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</si>
  <si>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</si>
  <si>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</si>
  <si>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</si>
  <si>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</si>
  <si>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</si>
  <si>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</si>
  <si>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</si>
  <si>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</si>
  <si>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</si>
  <si>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</si>
  <si>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</si>
  <si>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</si>
  <si>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</si>
  <si>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</si>
  <si>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</si>
  <si>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</si>
  <si>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</si>
  <si>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</si>
  <si>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</si>
  <si>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</si>
  <si>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</si>
  <si>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</si>
  <si>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</si>
  <si>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</si>
  <si>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</si>
  <si>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</si>
  <si>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</si>
  <si>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</si>
  <si>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</si>
  <si>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</si>
  <si>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</si>
  <si>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</si>
  <si>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</si>
  <si>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</si>
  <si>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</si>
  <si>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</si>
  <si>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</si>
  <si>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</si>
  <si>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</si>
  <si>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</si>
  <si>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</si>
  <si>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</si>
  <si>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</si>
  <si>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</si>
  <si>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</si>
  <si>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</si>
  <si>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</si>
  <si>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</si>
  <si>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</si>
  <si>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</si>
  <si>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</si>
  <si>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</si>
  <si>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</si>
  <si>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</si>
  <si>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</si>
  <si>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</si>
  <si>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</si>
  <si>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</si>
  <si>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</si>
  <si>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</si>
  <si>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</si>
  <si>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</si>
  <si>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</si>
  <si>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</si>
  <si>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</si>
  <si>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</si>
  <si>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</si>
  <si>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</si>
  <si>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</si>
  <si>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</si>
  <si>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</si>
  <si>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</si>
  <si>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</si>
  <si>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</si>
  <si>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</si>
  <si>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</si>
  <si>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</si>
  <si>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</si>
  <si>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</si>
  <si>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</si>
  <si>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</si>
  <si>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</si>
  <si>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</si>
  <si>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</si>
  <si>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</si>
  <si>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</si>
  <si>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</si>
  <si>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</si>
  <si>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</si>
  <si>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</si>
  <si>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</si>
  <si>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</si>
  <si>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</si>
  <si>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</si>
  <si>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</si>
  <si>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</si>
  <si>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</si>
  <si>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</si>
  <si>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</si>
  <si>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</si>
  <si>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</si>
  <si>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</si>
  <si>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</si>
  <si>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</si>
  <si>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</si>
  <si>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</si>
  <si>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</si>
  <si>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</si>
  <si>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</si>
  <si>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</si>
  <si>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</si>
  <si>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</si>
  <si>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</si>
  <si>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</si>
  <si>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</si>
  <si>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</si>
  <si>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</si>
  <si>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</si>
  <si>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</si>
  <si>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</si>
  <si>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</si>
  <si>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</si>
  <si>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</si>
  <si>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</si>
  <si>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</si>
  <si>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</si>
  <si>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</si>
  <si>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</si>
  <si>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</si>
  <si>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</si>
  <si>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</si>
  <si>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</si>
  <si>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</si>
  <si>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</si>
  <si>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</si>
  <si>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</si>
  <si>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</si>
  <si>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</si>
  <si>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</si>
  <si>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</si>
  <si>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</si>
  <si>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</si>
  <si>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</si>
  <si>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</si>
  <si>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</si>
  <si>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</si>
  <si>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</si>
  <si>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</si>
  <si>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</si>
  <si>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</si>
  <si>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</si>
  <si>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</si>
  <si>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</si>
  <si>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</si>
  <si>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</si>
  <si>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</si>
  <si>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</si>
  <si>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</si>
  <si>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</si>
  <si>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</si>
  <si>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</si>
  <si>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</si>
  <si>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</si>
  <si>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</si>
  <si>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</si>
  <si>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</si>
  <si>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</si>
  <si>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</si>
  <si>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</si>
  <si>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</si>
  <si>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</si>
  <si>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</si>
  <si>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</si>
  <si>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</si>
  <si>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</si>
  <si>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</si>
  <si>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</si>
  <si>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</si>
  <si>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</si>
  <si>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</si>
  <si>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</si>
  <si>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</si>
  <si>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</si>
  <si>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</si>
  <si>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</si>
  <si>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</si>
  <si>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</si>
  <si>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</si>
  <si>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</si>
  <si>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</si>
  <si>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</si>
  <si>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</si>
  <si>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</si>
  <si>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</si>
  <si>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</si>
  <si>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</si>
  <si>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</si>
  <si>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</si>
  <si>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</si>
  <si>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</si>
  <si>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</si>
  <si>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</si>
  <si>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</si>
  <si>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</si>
  <si>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</si>
  <si>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</si>
  <si>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</si>
  <si>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</si>
  <si>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</si>
  <si>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</si>
  <si>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</si>
  <si>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</si>
  <si>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</si>
  <si>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</si>
  <si>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</si>
  <si>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</si>
  <si>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</si>
  <si>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</si>
  <si>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</si>
  <si>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</si>
  <si>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</si>
  <si>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</si>
  <si>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</si>
  <si>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</si>
  <si>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</si>
  <si>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</si>
  <si>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</si>
  <si>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</si>
  <si>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</si>
  <si>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</si>
  <si>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</si>
  <si>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</si>
  <si>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</si>
  <si>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</si>
  <si>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</si>
  <si>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</si>
  <si>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</si>
  <si>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</si>
  <si>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</si>
  <si>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</si>
  <si>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</si>
  <si>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</si>
  <si>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</si>
  <si>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</si>
  <si>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</si>
  <si>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</si>
  <si>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</si>
  <si>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</si>
  <si>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</si>
  <si>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</si>
  <si>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</si>
  <si>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</si>
  <si>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</si>
  <si>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</si>
  <si>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</si>
  <si>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</si>
  <si>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</si>
  <si>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</si>
  <si>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</si>
  <si>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</si>
  <si>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</si>
  <si>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</si>
  <si>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</si>
  <si>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</si>
  <si>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</si>
  <si>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</si>
  <si>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</si>
  <si>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</si>
  <si>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</si>
  <si>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</si>
  <si>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</si>
  <si>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</si>
  <si>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</si>
  <si>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</si>
  <si>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</si>
  <si>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</si>
  <si>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</si>
  <si>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</si>
  <si>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</si>
  <si>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</si>
  <si>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</si>
  <si>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</si>
  <si>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</si>
  <si>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</si>
  <si>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</si>
  <si>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</si>
  <si>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</si>
  <si>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</si>
  <si>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</si>
  <si>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</si>
  <si>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</si>
  <si>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</si>
  <si>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</si>
  <si>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</si>
  <si>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</si>
  <si>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</si>
  <si>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</si>
  <si>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</si>
  <si>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</si>
  <si>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</si>
  <si>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</si>
  <si>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</si>
  <si>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</si>
  <si>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</si>
  <si>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</si>
  <si>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</si>
  <si>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</si>
  <si>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</si>
  <si>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</si>
  <si>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</si>
  <si>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</si>
  <si>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</si>
  <si>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</si>
  <si>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</si>
  <si>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</si>
  <si>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</si>
  <si>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</si>
  <si>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</si>
  <si>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</si>
  <si>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</si>
  <si>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</si>
  <si>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</si>
  <si>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</si>
  <si>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</si>
  <si>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</si>
  <si>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</si>
  <si>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</si>
  <si>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</si>
  <si>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</si>
  <si>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</si>
  <si>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</si>
  <si>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</si>
  <si>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</si>
  <si>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</si>
  <si>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</si>
  <si>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</si>
  <si>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</si>
  <si>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</si>
  <si>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</si>
  <si>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</si>
  <si>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</si>
  <si>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</si>
  <si>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</si>
  <si>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</si>
  <si>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</si>
  <si>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</si>
  <si>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</si>
  <si>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</si>
  <si>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</si>
  <si>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</si>
  <si>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</si>
  <si>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</si>
  <si>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</si>
  <si>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</si>
  <si>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</si>
  <si>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</si>
  <si>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</si>
  <si>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</si>
  <si>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</si>
  <si>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</si>
  <si>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</si>
  <si>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</si>
  <si>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</si>
  <si>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</si>
  <si>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</si>
  <si>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</si>
  <si>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</si>
  <si>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</si>
  <si>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</si>
  <si>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</si>
  <si>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</si>
  <si>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</si>
  <si>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</si>
  <si>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</si>
  <si>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</si>
  <si>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</si>
  <si>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</si>
  <si>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</si>
  <si>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</si>
  <si>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</si>
  <si>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</si>
  <si>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</si>
  <si>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</si>
  <si>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</si>
  <si>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</si>
  <si>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</si>
  <si>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</si>
  <si>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</si>
  <si>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</si>
  <si>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</si>
  <si>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</si>
  <si>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</si>
  <si>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</si>
  <si>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</si>
  <si>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</si>
  <si>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</si>
  <si>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</si>
  <si>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</si>
  <si>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</si>
  <si>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</si>
  <si>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</si>
  <si>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</si>
  <si>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</si>
  <si>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</si>
  <si>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</si>
  <si>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</si>
  <si>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</si>
  <si>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</si>
  <si>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</si>
  <si>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</si>
  <si>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</si>
  <si>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</si>
  <si>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</si>
  <si>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</si>
  <si>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</si>
  <si>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</si>
  <si>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</si>
  <si>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</si>
  <si>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</si>
  <si>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</si>
  <si>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</si>
  <si>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</si>
  <si>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</si>
  <si>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</si>
  <si>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</si>
  <si>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</si>
  <si>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</si>
  <si>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</si>
  <si>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</si>
  <si>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</si>
  <si>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</si>
  <si>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</si>
  <si>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</si>
  <si>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</si>
  <si>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</si>
  <si>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</si>
  <si>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</si>
  <si>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</si>
  <si>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</si>
  <si>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</si>
  <si>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</si>
  <si>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</si>
  <si>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</si>
  <si>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</si>
  <si>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</si>
  <si>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</si>
  <si>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</si>
  <si>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</si>
  <si>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</si>
  <si>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</si>
  <si>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</si>
  <si>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</si>
  <si>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</si>
  <si>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</si>
  <si>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</si>
  <si>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</si>
  <si>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</si>
  <si>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</si>
  <si>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</si>
  <si>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</si>
  <si>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</si>
  <si>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</si>
  <si>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</si>
  <si>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</si>
  <si>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</si>
  <si>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</si>
  <si>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</si>
  <si>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</si>
  <si>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</si>
  <si>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</si>
  <si>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</si>
  <si>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</si>
  <si>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</si>
  <si>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</si>
  <si>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</si>
  <si>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</si>
  <si>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</si>
  <si>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</si>
  <si>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</si>
  <si>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</si>
  <si>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</si>
  <si>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</si>
  <si>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</si>
  <si>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</si>
  <si>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</si>
  <si>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</si>
  <si>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</si>
  <si>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</si>
  <si>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</si>
  <si>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</si>
  <si>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</si>
  <si>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</si>
  <si>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</si>
  <si>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</si>
  <si>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</si>
  <si>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</si>
  <si>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</si>
  <si>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</si>
  <si>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</si>
  <si>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</si>
  <si>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</si>
  <si>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</si>
  <si>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</si>
  <si>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</si>
  <si>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</si>
  <si>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</si>
  <si>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</si>
  <si>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</si>
  <si>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</si>
  <si>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</si>
  <si>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</si>
  <si>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</si>
  <si>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</si>
  <si>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</si>
  <si>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</si>
  <si>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</si>
  <si>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</si>
  <si>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</si>
  <si>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</si>
  <si>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</si>
  <si>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</si>
  <si>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</si>
  <si>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</si>
  <si>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</si>
  <si>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</si>
  <si>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</si>
  <si>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</si>
  <si>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</si>
  <si>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</si>
  <si>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</si>
  <si>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</si>
  <si>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</si>
  <si>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</si>
  <si>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</si>
  <si>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</si>
  <si>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</si>
  <si>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</si>
  <si>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</si>
  <si>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</si>
  <si>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</si>
  <si>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</si>
  <si>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</si>
  <si>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</si>
  <si>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</si>
  <si>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</si>
  <si>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</si>
  <si>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</si>
  <si>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</si>
  <si>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</si>
  <si>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</si>
  <si>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</si>
  <si>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</si>
  <si>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</si>
  <si>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</si>
  <si>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</si>
  <si>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</si>
  <si>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</si>
  <si>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</si>
  <si>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</si>
  <si>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</si>
  <si>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</si>
  <si>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</si>
  <si>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</si>
  <si>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</si>
  <si>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</si>
  <si>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</si>
  <si>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</si>
  <si>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</si>
  <si>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</si>
  <si>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</si>
  <si>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</si>
  <si>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</si>
  <si>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</si>
  <si>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</si>
  <si>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</si>
  <si>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</si>
  <si>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</si>
  <si>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</si>
  <si>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</si>
  <si>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</si>
  <si>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</si>
  <si>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</si>
  <si>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</si>
  <si>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</si>
  <si>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</si>
  <si>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</si>
  <si>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</si>
  <si>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</si>
  <si>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</si>
  <si>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</si>
  <si>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</si>
  <si>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</si>
  <si>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</si>
  <si>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</si>
  <si>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</si>
  <si>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</si>
  <si>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</si>
  <si>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</si>
  <si>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</si>
  <si>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</si>
  <si>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</si>
  <si>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</si>
  <si>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</si>
  <si>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</si>
  <si>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</si>
  <si>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</si>
  <si>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</si>
  <si>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</si>
  <si>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</si>
  <si>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</si>
  <si>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</si>
  <si>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</si>
  <si>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</si>
  <si>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</si>
  <si>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</si>
  <si>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</si>
  <si>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</si>
  <si>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</si>
  <si>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</si>
  <si>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</si>
  <si>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</si>
  <si>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</si>
  <si>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</si>
  <si>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</si>
  <si>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</si>
  <si>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</si>
  <si>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</si>
  <si>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</si>
  <si>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</si>
  <si>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</si>
  <si>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</si>
  <si>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</si>
  <si>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</si>
  <si>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</si>
  <si>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</si>
  <si>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</si>
  <si>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</si>
  <si>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</si>
  <si>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</si>
  <si>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</si>
  <si>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</si>
  <si>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</si>
  <si>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</si>
  <si>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</si>
  <si>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</si>
  <si>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</si>
  <si>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</si>
  <si>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</si>
  <si>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</si>
  <si>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</si>
  <si>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</si>
  <si>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</si>
  <si>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</si>
  <si>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</si>
  <si>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</si>
  <si>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</si>
  <si>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</si>
  <si>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</si>
  <si>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</si>
  <si>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</si>
  <si>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</si>
  <si>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</si>
  <si>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</si>
  <si>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</si>
  <si>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</si>
  <si>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</si>
  <si>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</si>
  <si>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</si>
  <si>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</si>
  <si>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</si>
  <si>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</si>
  <si>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</si>
  <si>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</si>
  <si>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</si>
  <si>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</si>
  <si>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</si>
  <si>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</si>
  <si>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</si>
  <si>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</si>
  <si>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</si>
  <si>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</si>
  <si>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</si>
  <si>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</si>
  <si>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</si>
  <si>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</si>
  <si>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</si>
  <si>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</si>
  <si>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</si>
  <si>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</si>
  <si>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</si>
  <si>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</si>
  <si>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</si>
  <si>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</si>
  <si>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</si>
  <si>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</si>
  <si>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</si>
  <si>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</si>
  <si>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</si>
  <si>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</si>
  <si>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</si>
  <si>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</si>
  <si>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</si>
  <si>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</si>
  <si>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</si>
  <si>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</si>
  <si>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</si>
  <si>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</si>
  <si>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</si>
  <si>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</si>
  <si>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</si>
  <si>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</si>
  <si>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</si>
  <si>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</si>
  <si>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</si>
  <si>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</si>
  <si>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</si>
  <si>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</si>
  <si>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</si>
  <si>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</si>
  <si>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</si>
  <si>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</si>
  <si>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</si>
  <si>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</si>
  <si>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</si>
  <si>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</si>
  <si>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</si>
  <si>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</si>
  <si>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</si>
  <si>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</si>
  <si>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</si>
  <si>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</si>
  <si>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</si>
  <si>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</si>
  <si>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</si>
  <si>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</si>
  <si>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</si>
  <si>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</si>
  <si>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</si>
  <si>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</si>
  <si>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</si>
  <si>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</si>
  <si>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</si>
  <si>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</si>
  <si>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</si>
  <si>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</si>
  <si>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</si>
  <si>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</si>
  <si>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</si>
  <si>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</si>
  <si>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</si>
  <si>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</si>
  <si>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</si>
  <si>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</si>
  <si>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</si>
  <si>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</si>
  <si>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</si>
  <si>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</si>
  <si>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</si>
  <si>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</si>
  <si>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</si>
  <si>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</si>
  <si>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</si>
  <si>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</si>
  <si>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</si>
  <si>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</si>
  <si>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</si>
  <si>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</si>
  <si>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</si>
  <si>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</si>
  <si>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</si>
  <si>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</si>
  <si>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</si>
  <si>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</si>
  <si>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</si>
  <si>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</si>
  <si>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</si>
  <si>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</si>
  <si>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</si>
  <si>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</si>
  <si>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</si>
  <si>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</si>
  <si>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</si>
  <si>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</si>
  <si>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</si>
  <si>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</si>
  <si>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</si>
  <si>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</si>
  <si>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</si>
  <si>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</si>
  <si>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</si>
  <si>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</si>
  <si>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</si>
  <si>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</si>
  <si>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</si>
  <si>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</si>
  <si>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</si>
  <si>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</si>
  <si>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</si>
  <si>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</si>
  <si>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</si>
  <si>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</si>
  <si>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</si>
  <si>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</si>
  <si>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</si>
  <si>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</si>
  <si>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</si>
  <si>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</si>
  <si>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</si>
  <si>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</si>
  <si>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</si>
  <si>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</si>
  <si>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</si>
  <si>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</si>
  <si>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</si>
  <si>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</si>
  <si>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</si>
  <si>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</si>
  <si>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</si>
  <si>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</si>
  <si>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</si>
  <si>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</si>
  <si>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</si>
  <si>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</si>
  <si>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</si>
  <si>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</si>
  <si>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</si>
  <si>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</si>
  <si>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</si>
  <si>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</si>
  <si>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</si>
  <si>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</si>
  <si>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</si>
  <si>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</si>
  <si>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</si>
  <si>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</si>
  <si>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</si>
  <si>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</si>
  <si>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</si>
  <si>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</si>
  <si>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</si>
  <si>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</si>
  <si>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</si>
  <si>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</si>
  <si>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</si>
  <si>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</si>
  <si>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</si>
  <si>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</si>
  <si>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</si>
  <si>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</si>
  <si>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</si>
  <si>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</si>
  <si>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</si>
  <si>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</si>
  <si>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</si>
  <si>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</si>
  <si>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</si>
  <si>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</si>
  <si>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</si>
  <si>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</si>
  <si>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</si>
  <si>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</si>
  <si>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</si>
  <si>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</si>
  <si>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</si>
  <si>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</si>
  <si>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</si>
  <si>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</si>
  <si>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</si>
  <si>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</si>
  <si>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</si>
  <si>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</si>
  <si>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</si>
  <si>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</si>
  <si>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</si>
  <si>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</si>
  <si>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</si>
  <si>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</si>
  <si>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</si>
  <si>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</si>
  <si>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</si>
  <si>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</si>
  <si>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</si>
  <si>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</si>
  <si>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</si>
  <si>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</si>
  <si>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</si>
  <si>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</si>
  <si>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</si>
  <si>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</si>
  <si>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</si>
  <si>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</si>
  <si>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</si>
  <si>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</si>
  <si>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</si>
  <si>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</si>
  <si>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</si>
  <si>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</si>
  <si>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</si>
  <si>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</si>
  <si>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</si>
  <si>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</si>
  <si>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</si>
  <si>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</si>
  <si>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</si>
  <si>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</si>
  <si>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</si>
  <si>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</si>
  <si>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</si>
  <si>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</si>
  <si>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</si>
  <si>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</si>
  <si>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</si>
  <si>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</si>
  <si>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</si>
  <si>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</si>
  <si>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</si>
  <si>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</si>
  <si>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</si>
  <si>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</si>
  <si>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</si>
  <si>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</si>
  <si>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</si>
  <si>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</si>
  <si>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</si>
  <si>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</si>
  <si>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</si>
  <si>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</si>
  <si>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</si>
  <si>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</si>
  <si>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</si>
  <si>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</si>
  <si>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</si>
  <si>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</si>
  <si>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</si>
  <si>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</si>
  <si>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</si>
  <si>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</si>
  <si>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</si>
  <si>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</si>
  <si>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</si>
  <si>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</si>
  <si>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</si>
  <si>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</si>
  <si>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</si>
  <si>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</si>
  <si>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</si>
  <si>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</si>
  <si>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</si>
  <si>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</si>
  <si>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</si>
  <si>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</si>
  <si>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</si>
  <si>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</si>
  <si>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</si>
  <si>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</si>
  <si>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</si>
  <si>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</si>
  <si>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</si>
  <si>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</si>
  <si>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</si>
  <si>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</si>
  <si>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</si>
  <si>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</si>
  <si>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</si>
  <si>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</si>
  <si>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</si>
  <si>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</si>
  <si>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</si>
  <si>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</si>
  <si>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</si>
  <si>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</si>
  <si>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</si>
  <si>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</si>
  <si>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</si>
  <si>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</si>
  <si>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</si>
  <si>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</si>
  <si>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</si>
  <si>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</si>
  <si>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</si>
  <si>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</si>
  <si>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</si>
  <si>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</si>
  <si>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</si>
  <si>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</si>
  <si>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</si>
  <si>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</si>
  <si>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</si>
  <si>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</si>
  <si>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</si>
  <si>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</si>
  <si>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</si>
  <si>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</si>
  <si>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</si>
  <si>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</si>
  <si>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</si>
  <si>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</si>
  <si>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</si>
  <si>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</si>
  <si>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</si>
  <si>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</si>
  <si>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</si>
  <si>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</si>
  <si>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</si>
  <si>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</si>
  <si>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</si>
  <si>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</si>
  <si>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</si>
  <si>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</si>
  <si>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</si>
  <si>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</si>
  <si>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</si>
  <si>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</si>
  <si>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</si>
  <si>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</si>
  <si>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</si>
  <si>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</si>
  <si>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</si>
  <si>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</si>
  <si>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</si>
  <si>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</si>
  <si>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</si>
  <si>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</si>
  <si>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</si>
  <si>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</si>
  <si>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</si>
  <si>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</si>
  <si>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</si>
  <si>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</si>
  <si>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</si>
  <si>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</si>
  <si>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</si>
  <si>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</si>
  <si>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</si>
  <si>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</si>
  <si>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</si>
  <si>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</si>
  <si>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</si>
  <si>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</si>
  <si>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</si>
  <si>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</si>
  <si>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</si>
  <si>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</si>
  <si>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</si>
  <si>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</si>
  <si>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</si>
  <si>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</si>
  <si>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</si>
  <si>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</si>
  <si>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</si>
  <si>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</si>
  <si>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</si>
  <si>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</si>
  <si>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</si>
  <si>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</si>
  <si>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</si>
  <si>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</si>
  <si>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</si>
  <si>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</si>
  <si>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</si>
  <si>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</si>
  <si>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</si>
  <si>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</si>
  <si>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</si>
  <si>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</si>
  <si>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</si>
  <si>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</si>
  <si>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</si>
  <si>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</si>
  <si>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</si>
  <si>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</si>
  <si>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</si>
  <si>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</si>
  <si>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</si>
  <si>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</si>
  <si>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</si>
  <si>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</si>
  <si>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</si>
  <si>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</si>
  <si>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</si>
  <si>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</si>
  <si>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</si>
  <si>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</si>
  <si>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</si>
  <si>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</si>
  <si>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</si>
  <si>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</si>
  <si>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</si>
  <si>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</si>
  <si>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</si>
  <si>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</si>
  <si>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</si>
  <si>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</si>
  <si>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</si>
  <si>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</si>
  <si>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</si>
  <si>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</si>
  <si>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</si>
  <si>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</si>
  <si>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</si>
  <si>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</si>
  <si>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</si>
  <si>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</si>
  <si>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</si>
  <si>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</si>
  <si>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</si>
  <si>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</si>
  <si>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</si>
  <si>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</si>
  <si>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</si>
  <si>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</si>
  <si>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</si>
  <si>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</si>
  <si>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</si>
  <si>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</si>
  <si>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</si>
  <si>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</si>
  <si>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</si>
  <si>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</si>
  <si>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</si>
  <si>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</si>
  <si>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</si>
  <si>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</si>
  <si>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</si>
  <si>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</si>
  <si>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</si>
  <si>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</si>
  <si>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</si>
  <si>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</si>
  <si>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</si>
  <si>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</si>
  <si>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</si>
  <si>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</si>
  <si>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</si>
  <si>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</si>
  <si>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</si>
  <si>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</si>
  <si>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</si>
  <si>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</si>
  <si>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</si>
  <si>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</si>
  <si>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</si>
  <si>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</si>
  <si>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</si>
  <si>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</si>
  <si>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</si>
  <si>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</si>
  <si>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</si>
  <si>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</si>
  <si>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</si>
  <si>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</si>
  <si>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</si>
  <si>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</si>
  <si>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</si>
  <si>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</si>
  <si>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</si>
  <si>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</si>
  <si>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</si>
  <si>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</si>
  <si>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</si>
  <si>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</si>
  <si>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</si>
  <si>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</si>
  <si>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</si>
  <si>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</si>
  <si>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</si>
  <si>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</si>
  <si>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</si>
  <si>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</si>
  <si>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</si>
  <si>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</si>
  <si>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</si>
  <si>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</si>
  <si>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</si>
  <si>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</si>
  <si>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</si>
  <si>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</si>
  <si>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</si>
  <si>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</si>
  <si>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</si>
  <si>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</si>
  <si>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</si>
  <si>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</si>
  <si>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</si>
  <si>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</si>
  <si>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</si>
  <si>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</si>
  <si>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</si>
  <si>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</si>
  <si>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</si>
  <si>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</si>
  <si>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</si>
  <si>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</si>
  <si>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</si>
  <si>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</si>
  <si>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</si>
  <si>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</si>
  <si>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</si>
  <si>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</si>
  <si>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</si>
  <si>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</si>
  <si>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</si>
  <si>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</si>
  <si>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</si>
  <si>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</si>
  <si>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</si>
  <si>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</si>
  <si>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</si>
  <si>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</si>
  <si>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</si>
  <si>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</si>
  <si>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</si>
  <si>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</si>
  <si>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</si>
  <si>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</si>
  <si>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</si>
  <si>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</si>
  <si>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</si>
  <si>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</si>
  <si>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</si>
  <si>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</si>
  <si>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</si>
  <si>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</si>
  <si>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</si>
  <si>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</si>
  <si>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</si>
  <si>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</si>
  <si>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</si>
  <si>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</si>
  <si>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</si>
  <si>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</si>
  <si>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</si>
  <si>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</si>
  <si>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</si>
  <si>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</si>
  <si>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</si>
  <si>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</si>
  <si>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</si>
  <si>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</si>
  <si>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</si>
  <si>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</si>
  <si>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</si>
  <si>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</si>
  <si>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</si>
  <si>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</si>
  <si>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</si>
  <si>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</si>
  <si>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</si>
  <si>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</si>
  <si>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</si>
  <si>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</si>
  <si>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</si>
  <si>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</si>
  <si>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</si>
  <si>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</si>
  <si>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</si>
  <si>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</si>
  <si>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</si>
  <si>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</si>
  <si>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</si>
  <si>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</si>
  <si>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</si>
  <si>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</si>
  <si>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</si>
  <si>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</si>
  <si>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</si>
  <si>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</si>
  <si>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</si>
  <si>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</si>
  <si>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</si>
  <si>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</si>
  <si>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</si>
  <si>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</si>
  <si>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</si>
  <si>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</si>
  <si>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</si>
  <si>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</si>
  <si>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</si>
  <si>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</si>
  <si>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</si>
  <si>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</si>
  <si>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</si>
  <si>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</si>
  <si>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</si>
  <si>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</si>
  <si>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</si>
  <si>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</si>
  <si>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</si>
  <si>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</si>
  <si>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</si>
  <si>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</si>
  <si>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</si>
  <si>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</si>
  <si>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</si>
  <si>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</si>
  <si>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</si>
  <si>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</si>
  <si>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</si>
  <si>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</si>
  <si>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</si>
  <si>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</si>
  <si>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</si>
  <si>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</si>
  <si>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</si>
  <si>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</si>
  <si>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</si>
  <si>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</si>
  <si>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</si>
  <si>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</si>
  <si>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</si>
  <si>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</si>
  <si>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</si>
  <si>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</si>
  <si>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</si>
  <si>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</si>
  <si>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</si>
  <si>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</si>
  <si>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</si>
  <si>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</si>
  <si>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</si>
  <si>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</si>
  <si>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</si>
  <si>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</si>
  <si>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</si>
  <si>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</si>
  <si>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</si>
  <si>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</si>
  <si>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</si>
  <si>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</si>
  <si>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</si>
  <si>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</si>
  <si>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</si>
  <si>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</si>
  <si>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</si>
  <si>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</si>
  <si>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</si>
  <si>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</si>
  <si>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</si>
  <si>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</si>
  <si>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</si>
  <si>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</si>
  <si>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</si>
  <si>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</si>
  <si>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</si>
  <si>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</si>
  <si>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</si>
  <si>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</si>
  <si>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</si>
  <si>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</si>
  <si>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</si>
  <si>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</si>
  <si>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</si>
  <si>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</si>
  <si>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</si>
  <si>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</si>
  <si>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</si>
  <si>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</si>
  <si>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</si>
  <si>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</si>
  <si>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</si>
  <si>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</si>
  <si>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</si>
  <si>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</si>
  <si>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</si>
  <si>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</si>
  <si>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</si>
  <si>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</si>
  <si>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</si>
  <si>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</si>
  <si>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</si>
  <si>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</si>
  <si>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</si>
  <si>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</si>
  <si>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</si>
  <si>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</si>
  <si>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</si>
  <si>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</si>
  <si>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</si>
  <si>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</si>
  <si>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</si>
  <si>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</si>
  <si>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</si>
  <si>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</si>
  <si>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</si>
  <si>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</si>
  <si>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</si>
  <si>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</si>
  <si>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</si>
  <si>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</si>
  <si>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</si>
  <si>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</si>
  <si>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</si>
  <si>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</si>
  <si>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</si>
  <si>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</si>
  <si>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</si>
  <si>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</si>
  <si>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</si>
  <si>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</si>
  <si>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</si>
  <si>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</si>
  <si>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</si>
  <si>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</si>
  <si>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</si>
  <si>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</si>
  <si>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</si>
  <si>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</si>
  <si>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</si>
  <si>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</si>
  <si>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</si>
  <si>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</si>
  <si>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</si>
  <si>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</si>
  <si>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</si>
  <si>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</si>
  <si>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</si>
  <si>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</si>
  <si>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</si>
  <si>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</si>
  <si>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</si>
  <si>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</si>
  <si>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</si>
  <si>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</si>
  <si>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</si>
  <si>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</si>
  <si>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</si>
  <si>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</si>
  <si>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</si>
  <si>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</si>
  <si>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</si>
  <si>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</si>
  <si>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</si>
  <si>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</si>
  <si>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</si>
  <si>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</si>
  <si>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</si>
  <si>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</si>
  <si>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</si>
  <si>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</si>
  <si>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</si>
  <si>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</si>
  <si>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</si>
  <si>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</si>
  <si>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</si>
  <si>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</si>
  <si>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</si>
  <si>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</si>
  <si>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</si>
  <si>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</si>
  <si>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</si>
  <si>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</si>
  <si>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</si>
  <si>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</si>
  <si>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</si>
  <si>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</si>
  <si>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</si>
  <si>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</si>
  <si>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</si>
  <si>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</si>
  <si>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</si>
  <si>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</si>
  <si>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</si>
  <si>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</si>
  <si>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</si>
  <si>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</si>
  <si>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</si>
  <si>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</si>
  <si>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</si>
  <si>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</si>
  <si>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</si>
  <si>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</si>
  <si>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</si>
  <si>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</si>
  <si>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</si>
  <si>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</si>
  <si>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</si>
  <si>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</si>
  <si>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</si>
  <si>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</si>
  <si>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</si>
  <si>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</si>
  <si>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</si>
  <si>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</si>
  <si>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</si>
  <si>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</si>
  <si>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</si>
  <si>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</si>
  <si>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</si>
  <si>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</si>
  <si>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</si>
  <si>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</si>
  <si>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</si>
  <si>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</si>
  <si>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</si>
  <si>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</si>
  <si>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</si>
  <si>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</si>
  <si>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</si>
  <si>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</si>
  <si>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</si>
  <si>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</si>
  <si>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</si>
  <si>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</si>
  <si>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</si>
  <si>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</si>
  <si>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</si>
  <si>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</si>
  <si>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</si>
  <si>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</si>
  <si>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</si>
  <si>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</si>
  <si>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</si>
  <si>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</si>
  <si>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</si>
  <si>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</si>
  <si>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</si>
  <si>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</si>
  <si>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</si>
  <si>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</si>
  <si>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</si>
  <si>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</si>
  <si>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</si>
  <si>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</si>
  <si>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</si>
  <si>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</si>
  <si>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</si>
  <si>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</si>
  <si>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</si>
  <si>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</si>
  <si>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</si>
  <si>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</si>
  <si>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</si>
  <si>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</si>
  <si>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</si>
  <si>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</si>
  <si>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</si>
  <si>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</si>
  <si>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</si>
  <si>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</si>
  <si>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</si>
  <si>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</si>
  <si>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</si>
  <si>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</si>
  <si>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</si>
  <si>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</si>
  <si>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</si>
  <si>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</si>
  <si>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</si>
  <si>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</si>
  <si>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</si>
  <si>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</si>
  <si>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</si>
  <si>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</si>
  <si>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</si>
  <si>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</si>
  <si>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</si>
  <si>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</si>
  <si>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</si>
  <si>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</si>
  <si>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</si>
  <si>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</si>
  <si>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</si>
  <si>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</si>
  <si>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</si>
  <si>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</si>
  <si>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</si>
  <si>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</si>
  <si>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</si>
  <si>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</si>
  <si>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</si>
  <si>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</si>
  <si>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</si>
  <si>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</si>
  <si>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</si>
  <si>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</si>
  <si>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</si>
  <si>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</si>
  <si>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</si>
  <si>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</si>
  <si>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</si>
  <si>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</si>
  <si>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</si>
  <si>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</si>
  <si>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</si>
  <si>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</si>
  <si>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</si>
  <si>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</si>
  <si>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</si>
  <si>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</si>
  <si>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</si>
  <si>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</si>
  <si>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</si>
  <si>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</si>
  <si>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</si>
  <si>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</si>
  <si>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</si>
  <si>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</si>
  <si>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</si>
  <si>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</si>
  <si>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</si>
  <si>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</si>
  <si>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</si>
  <si>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</si>
  <si>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</si>
  <si>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</si>
  <si>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</si>
  <si>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</si>
  <si>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</si>
  <si>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</si>
  <si>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</si>
  <si>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</si>
  <si>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</si>
  <si>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</si>
  <si>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</si>
  <si>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</si>
  <si>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</si>
  <si>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</si>
  <si>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</si>
  <si>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</si>
  <si>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</si>
  <si>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</si>
  <si>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</si>
  <si>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</si>
  <si>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</si>
  <si>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</si>
  <si>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</si>
  <si>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</si>
  <si>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</si>
  <si>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</si>
  <si>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</si>
  <si>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</si>
  <si>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</si>
  <si>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</si>
  <si>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</si>
  <si>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</si>
  <si>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</si>
  <si>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</si>
  <si>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</si>
  <si>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</si>
  <si>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</si>
  <si>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</si>
  <si>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</si>
  <si>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</si>
  <si>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</si>
  <si>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</si>
  <si>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</si>
  <si>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</si>
  <si>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</si>
  <si>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</si>
  <si>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</si>
  <si>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</si>
  <si>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</si>
  <si>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</si>
  <si>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</si>
  <si>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</si>
  <si>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</si>
  <si>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</si>
  <si>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</si>
  <si>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</si>
  <si>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</si>
  <si>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</si>
  <si>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</si>
  <si>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</si>
  <si>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</si>
  <si>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</si>
  <si>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</si>
  <si>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</si>
  <si>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</si>
  <si>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</si>
  <si>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</si>
  <si>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</si>
  <si>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</si>
  <si>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</si>
  <si>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</si>
  <si>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</si>
  <si>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</si>
  <si>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</si>
  <si>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</si>
  <si>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</si>
  <si>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</si>
  <si>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</si>
  <si>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</si>
  <si>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</si>
  <si>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</si>
  <si>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</si>
  <si>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</si>
  <si>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</si>
  <si>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</si>
  <si>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</si>
  <si>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</si>
  <si>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</si>
  <si>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</si>
  <si>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</si>
  <si>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</si>
  <si>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</si>
  <si>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</si>
  <si>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</si>
  <si>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</si>
  <si>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</si>
  <si>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</si>
  <si>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</si>
  <si>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</si>
  <si>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</si>
  <si>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</si>
  <si>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</si>
  <si>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</si>
  <si>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</si>
  <si>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</si>
  <si>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</si>
  <si>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</si>
  <si>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</si>
  <si>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</si>
  <si>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</si>
  <si>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</si>
  <si>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</si>
  <si>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</si>
  <si>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</si>
  <si>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</si>
  <si>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</si>
  <si>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</si>
  <si>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</si>
  <si>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</si>
  <si>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</si>
  <si>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</si>
  <si>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</si>
  <si>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</si>
  <si>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</si>
  <si>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</si>
  <si>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</si>
  <si>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</si>
  <si>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</si>
  <si>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</si>
  <si>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</si>
  <si>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</si>
  <si>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</si>
  <si>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</si>
  <si>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</si>
  <si>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</si>
  <si>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</si>
  <si>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</si>
  <si>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</si>
  <si>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</si>
  <si>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</si>
  <si>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</si>
  <si>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</si>
  <si>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</si>
  <si>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</si>
  <si>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</si>
  <si>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</si>
  <si>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</si>
  <si>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</si>
  <si>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</si>
  <si>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</si>
  <si>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</si>
  <si>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</si>
  <si>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</si>
  <si>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</si>
  <si>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</si>
  <si>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</si>
  <si>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</si>
  <si>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</si>
  <si>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</si>
  <si>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</si>
  <si>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</si>
  <si>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</si>
  <si>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</si>
  <si>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</si>
  <si>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</si>
  <si>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</si>
  <si>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</si>
  <si>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</si>
  <si>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</si>
  <si>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</si>
  <si>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</si>
  <si>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</si>
  <si>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</si>
  <si>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</si>
  <si>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</si>
  <si>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</si>
  <si>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</si>
  <si>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</si>
  <si>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</si>
  <si>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</si>
  <si>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</si>
  <si>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</si>
  <si>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</si>
  <si>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</si>
  <si>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</si>
  <si>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</si>
  <si>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</si>
  <si>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</si>
  <si>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</si>
  <si>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</si>
  <si>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</si>
  <si>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</si>
  <si>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</si>
  <si>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</si>
  <si>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</si>
  <si>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</si>
  <si>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</si>
  <si>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</si>
  <si>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</si>
  <si>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</si>
  <si>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</si>
  <si>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</si>
  <si>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</si>
  <si>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</si>
  <si>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</si>
  <si>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</si>
  <si>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</si>
  <si>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</si>
  <si>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</si>
  <si>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</si>
  <si>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</si>
  <si>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</si>
  <si>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</si>
  <si>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</si>
  <si>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</si>
  <si>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</si>
  <si>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</si>
  <si>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</si>
  <si>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</si>
  <si>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</si>
  <si>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</si>
  <si>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</si>
  <si>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</si>
  <si>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</si>
  <si>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</si>
  <si>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</si>
  <si>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</si>
  <si>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</si>
  <si>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</si>
  <si>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</si>
  <si>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</si>
  <si>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</si>
  <si>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</si>
  <si>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</si>
  <si>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</si>
  <si>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</si>
  <si>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</si>
  <si>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</si>
  <si>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</si>
  <si>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</si>
  <si>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</si>
  <si>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</si>
  <si>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</si>
  <si>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</si>
  <si>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</si>
  <si>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</si>
  <si>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</si>
  <si>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</si>
  <si>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</si>
  <si>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</si>
  <si>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</si>
  <si>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</si>
  <si>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</si>
  <si>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</si>
  <si>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</si>
  <si>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</si>
  <si>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</si>
  <si>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</si>
  <si>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</si>
  <si>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</si>
  <si>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</si>
  <si>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</si>
  <si>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</si>
  <si>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</si>
  <si>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</si>
  <si>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</si>
  <si>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</si>
  <si>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</si>
  <si>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</si>
  <si>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</si>
  <si>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</si>
  <si>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</si>
  <si>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</si>
  <si>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</si>
  <si>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</si>
  <si>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</si>
  <si>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</si>
  <si>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</si>
  <si>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</si>
  <si>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</si>
  <si>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</si>
  <si>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</si>
  <si>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</si>
  <si>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</si>
  <si>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</si>
  <si>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</si>
  <si>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</si>
  <si>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</si>
  <si>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</si>
  <si>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</si>
  <si>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</si>
  <si>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</si>
  <si>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</si>
  <si>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</si>
  <si>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</si>
  <si>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</si>
  <si>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</si>
  <si>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</si>
  <si>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</si>
  <si>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</si>
  <si>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</si>
  <si>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</si>
  <si>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</si>
  <si>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</si>
  <si>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</si>
  <si>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</si>
  <si>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</si>
  <si>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</si>
  <si>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</si>
  <si>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</si>
  <si>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</si>
  <si>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</si>
  <si>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</si>
  <si>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</si>
  <si>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</si>
  <si>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</si>
  <si>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</si>
  <si>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</si>
  <si>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</si>
  <si>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</si>
  <si>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</si>
  <si>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</si>
  <si>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</si>
  <si>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</si>
  <si>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</si>
  <si>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</si>
  <si>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</si>
  <si>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</si>
  <si>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</si>
  <si>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</si>
  <si>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</si>
  <si>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</si>
  <si>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</si>
  <si>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</si>
  <si>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</si>
  <si>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</si>
  <si>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</si>
  <si>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</si>
  <si>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</si>
  <si>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</si>
  <si>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</si>
  <si>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</si>
  <si>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</si>
  <si>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</si>
  <si>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</si>
  <si>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</si>
  <si>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</si>
  <si>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</si>
  <si>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</si>
  <si>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</si>
  <si>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</si>
  <si>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</si>
  <si>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</si>
  <si>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</si>
  <si>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</si>
  <si>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</si>
  <si>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</si>
  <si>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</si>
  <si>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</si>
  <si>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</si>
  <si>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</si>
  <si>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</si>
  <si>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</si>
  <si>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</si>
  <si>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</si>
  <si>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</si>
  <si>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</si>
  <si>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</si>
  <si>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</si>
  <si>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</si>
  <si>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</si>
  <si>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</si>
  <si>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</si>
  <si>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</si>
  <si>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</si>
  <si>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</si>
  <si>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</si>
  <si>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</si>
  <si>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</si>
  <si>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</si>
  <si>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</si>
  <si>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</si>
  <si>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</si>
  <si>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</si>
  <si>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</si>
  <si>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</si>
  <si>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</si>
  <si>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</si>
  <si>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</si>
  <si>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</si>
  <si>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</si>
  <si>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</si>
  <si>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</si>
  <si>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</si>
  <si>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</si>
  <si>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</si>
  <si>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</si>
  <si>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</si>
  <si>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</si>
  <si>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</si>
  <si>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</si>
  <si>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</si>
  <si>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</si>
  <si>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</si>
  <si>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</si>
  <si>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</si>
  <si>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</si>
  <si>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</si>
  <si>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</si>
  <si>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</si>
  <si>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</si>
  <si>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</si>
  <si>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</si>
  <si>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</si>
  <si>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</si>
  <si>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</si>
  <si>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</si>
  <si>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</si>
  <si>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</si>
  <si>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</si>
  <si>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</si>
  <si>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</si>
  <si>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</si>
  <si>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</si>
  <si>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</si>
  <si>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</si>
  <si>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</si>
  <si>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</si>
  <si>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</si>
  <si>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</si>
  <si>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</si>
  <si>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</si>
  <si>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</si>
  <si>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</si>
  <si>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</si>
  <si>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</si>
  <si>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</si>
  <si>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</si>
  <si>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</si>
  <si>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</si>
  <si>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</si>
  <si>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</si>
  <si>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</si>
  <si>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</si>
  <si>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</si>
  <si>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</si>
  <si>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</si>
  <si>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</si>
  <si>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</si>
  <si>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</si>
  <si>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</si>
  <si>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</si>
  <si>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</si>
  <si>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</si>
  <si>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</si>
  <si>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</si>
  <si>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</si>
  <si>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</si>
  <si>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</si>
  <si>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</si>
  <si>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</si>
  <si>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</si>
  <si>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</si>
  <si>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</si>
  <si>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</si>
  <si>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</si>
  <si>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</si>
  <si>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</si>
  <si>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</si>
  <si>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</si>
  <si>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</si>
  <si>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</si>
  <si>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</si>
  <si>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</si>
  <si>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</si>
  <si>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</si>
  <si>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</si>
  <si>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</si>
  <si>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</si>
  <si>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</si>
  <si>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</si>
  <si>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</si>
  <si>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</si>
  <si>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</si>
  <si>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</si>
  <si>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</si>
  <si>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</si>
  <si>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</si>
  <si>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</si>
  <si>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</si>
  <si>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</si>
  <si>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</si>
  <si>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</si>
  <si>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</si>
  <si>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</si>
  <si>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</si>
  <si>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</si>
  <si>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</si>
  <si>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</si>
  <si>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</si>
  <si>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</si>
  <si>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</si>
  <si>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</si>
  <si>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</si>
  <si>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</si>
  <si>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</si>
  <si>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</si>
  <si>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</si>
  <si>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</si>
  <si>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</si>
  <si>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</si>
  <si>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</si>
  <si>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</si>
  <si>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</si>
  <si>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</si>
  <si>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</si>
  <si>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</si>
  <si>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</si>
  <si>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</si>
  <si>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</si>
  <si>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</si>
  <si>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</si>
  <si>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</si>
  <si>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</si>
  <si>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</si>
  <si>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</si>
  <si>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</si>
  <si>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</si>
  <si>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</si>
  <si>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</si>
  <si>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</si>
  <si>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</si>
  <si>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</si>
  <si>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</si>
  <si>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</si>
  <si>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</si>
  <si>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</si>
  <si>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</si>
  <si>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</si>
  <si>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</si>
  <si>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</si>
  <si>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</si>
  <si>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</si>
  <si>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</si>
  <si>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</si>
  <si>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</si>
  <si>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</si>
  <si>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</si>
  <si>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</si>
  <si>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</si>
  <si>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</si>
  <si>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</si>
  <si>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</si>
  <si>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</si>
  <si>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</si>
  <si>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</si>
  <si>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</si>
  <si>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</si>
  <si>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</si>
  <si>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</si>
  <si>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</si>
  <si>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</si>
  <si>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</si>
  <si>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</si>
  <si>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</si>
  <si>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</si>
  <si>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</si>
  <si>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</si>
  <si>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</si>
  <si>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</si>
  <si>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</si>
  <si>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</si>
  <si>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</si>
  <si>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</si>
  <si>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</si>
  <si>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</si>
  <si>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</si>
  <si>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</si>
  <si>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</si>
  <si>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</si>
  <si>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</si>
  <si>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</si>
  <si>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</si>
  <si>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</si>
  <si>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</si>
  <si>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</si>
  <si>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</si>
  <si>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</si>
  <si>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</si>
  <si>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</si>
  <si>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</si>
  <si>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</si>
  <si>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</si>
  <si>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</si>
  <si>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</si>
  <si>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</si>
  <si>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</si>
  <si>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</si>
  <si>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</si>
  <si>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</si>
  <si>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</si>
  <si>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</si>
  <si>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</si>
  <si>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</si>
  <si>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</si>
  <si>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</si>
  <si>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</si>
  <si>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</si>
  <si>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</si>
  <si>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</si>
  <si>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</si>
  <si>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</si>
  <si>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</si>
  <si>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</si>
  <si>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</si>
  <si>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</si>
  <si>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</si>
  <si>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</si>
  <si>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</si>
  <si>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</si>
  <si>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</si>
  <si>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</si>
  <si>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</si>
  <si>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</si>
  <si>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</si>
  <si>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</si>
  <si>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</si>
  <si>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</si>
  <si>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</si>
  <si>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</si>
  <si>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</si>
  <si>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</si>
  <si>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</si>
  <si>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</si>
  <si>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</si>
  <si>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</si>
  <si>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</si>
  <si>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</si>
  <si>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</si>
  <si>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</si>
  <si>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</si>
  <si>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</si>
  <si>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</si>
  <si>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</si>
  <si>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</si>
  <si>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</si>
  <si>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</si>
  <si>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</si>
  <si>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</si>
  <si>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</si>
  <si>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</si>
  <si>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</si>
  <si>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</si>
  <si>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</si>
  <si>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</si>
  <si>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</si>
  <si>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</si>
  <si>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</si>
  <si>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</si>
  <si>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</si>
  <si>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</si>
  <si>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</si>
  <si>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</si>
  <si>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</si>
  <si>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</si>
  <si>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</si>
  <si>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</si>
  <si>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</si>
  <si>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</si>
  <si>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</si>
  <si>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</si>
  <si>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</si>
  <si>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</si>
  <si>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</si>
  <si>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</si>
  <si>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</si>
  <si>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</si>
  <si>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</si>
  <si>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</si>
  <si>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</si>
  <si>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</si>
  <si>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</si>
  <si>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</si>
  <si>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</si>
  <si>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</si>
  <si>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</si>
  <si>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</si>
  <si>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</si>
  <si>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</si>
  <si>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</si>
  <si>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</si>
  <si>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</si>
  <si>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</si>
  <si>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</si>
  <si>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</si>
  <si>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</si>
  <si>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</si>
  <si>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</si>
  <si>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</si>
  <si>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</si>
  <si>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</si>
  <si>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</si>
  <si>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</si>
  <si>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</si>
  <si>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</si>
  <si>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</si>
  <si>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</si>
  <si>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</si>
  <si>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</si>
  <si>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</si>
  <si>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</si>
  <si>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</si>
  <si>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</si>
  <si>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</si>
  <si>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</si>
  <si>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</si>
  <si>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</si>
  <si>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</si>
  <si>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</si>
  <si>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</si>
  <si>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</si>
  <si>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</si>
  <si>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</si>
  <si>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</si>
  <si>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</si>
  <si>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</si>
  <si>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</si>
  <si>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</si>
  <si>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</si>
  <si>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</si>
  <si>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</si>
  <si>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</si>
  <si>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</si>
  <si>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</si>
  <si>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</si>
  <si>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</si>
  <si>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</si>
  <si>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</si>
  <si>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</si>
  <si>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</si>
  <si>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</si>
  <si>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</si>
  <si>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</si>
  <si>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</si>
  <si>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</si>
  <si>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</si>
  <si>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</si>
  <si>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</si>
  <si>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</si>
  <si>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</si>
  <si>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</si>
  <si>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</si>
  <si>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</si>
  <si>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</si>
  <si>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</si>
  <si>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</si>
  <si>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</si>
  <si>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</si>
  <si>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</si>
  <si>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</si>
  <si>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</si>
  <si>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</si>
  <si>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</si>
  <si>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</si>
  <si>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</si>
  <si>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</si>
  <si>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</si>
  <si>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</si>
  <si>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</si>
  <si>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</si>
  <si>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</si>
  <si>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</si>
  <si>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</si>
  <si>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</si>
  <si>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</si>
  <si>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</si>
  <si>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</si>
  <si>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</si>
  <si>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</si>
  <si>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</si>
  <si>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</si>
  <si>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</si>
  <si>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</si>
  <si>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</si>
  <si>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</si>
  <si>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</si>
  <si>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</si>
  <si>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</si>
  <si>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</si>
  <si>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</si>
  <si>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</si>
  <si>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</si>
  <si>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</si>
  <si>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</si>
  <si>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</si>
  <si>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</si>
  <si>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</si>
  <si>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</si>
  <si>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</si>
  <si>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</si>
  <si>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</si>
  <si>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</si>
  <si>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</si>
  <si>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</si>
  <si>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</si>
  <si>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</si>
  <si>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</si>
  <si>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</si>
  <si>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</si>
  <si>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</si>
  <si>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</si>
  <si>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</si>
  <si>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</si>
  <si>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</si>
  <si>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</si>
  <si>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</si>
  <si>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</si>
  <si>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</si>
  <si>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</si>
  <si>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</si>
  <si>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</si>
  <si>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</si>
  <si>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</si>
  <si>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</si>
  <si>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</si>
  <si>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</si>
  <si>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</si>
  <si>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</si>
  <si>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</si>
  <si>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</si>
  <si>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</si>
  <si>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</si>
  <si>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</si>
  <si>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</si>
  <si>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</si>
  <si>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</si>
  <si>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</si>
  <si>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</si>
  <si>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</si>
  <si>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</si>
  <si>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</si>
  <si>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</si>
  <si>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</si>
  <si>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</si>
  <si>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</si>
  <si>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</si>
  <si>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</si>
  <si>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</si>
  <si>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</si>
  <si>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</si>
  <si>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</si>
  <si>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</si>
  <si>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</si>
  <si>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</si>
  <si>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</si>
  <si>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</si>
  <si>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</si>
  <si>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</si>
  <si>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</si>
  <si>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</si>
  <si>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</si>
  <si>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</si>
  <si>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</si>
  <si>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</si>
  <si>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</si>
  <si>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</si>
  <si>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</si>
  <si>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</si>
  <si>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</si>
  <si>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</si>
  <si>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</si>
  <si>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</si>
  <si>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</si>
  <si>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</si>
  <si>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</si>
  <si>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</si>
  <si>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</si>
  <si>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</si>
  <si>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</si>
  <si>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</si>
  <si>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</si>
  <si>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</si>
  <si>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</si>
  <si>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</si>
  <si>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</si>
  <si>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</si>
  <si>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</si>
  <si>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</si>
  <si>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</si>
  <si>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</si>
  <si>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</si>
  <si>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</si>
  <si>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</si>
  <si>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</si>
  <si>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</si>
  <si>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</si>
  <si>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</si>
  <si>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</si>
  <si>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</si>
  <si>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</si>
  <si>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</si>
  <si>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</si>
  <si>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</si>
  <si>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</si>
  <si>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</si>
  <si>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</si>
  <si>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</si>
  <si>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</si>
  <si>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</si>
  <si>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</si>
  <si>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</si>
  <si>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</si>
  <si>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</si>
  <si>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</si>
  <si>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</si>
  <si>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</si>
  <si>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</si>
  <si>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</si>
  <si>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</si>
  <si>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</si>
  <si>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</si>
  <si>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</si>
  <si>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</si>
  <si>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</si>
  <si>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</si>
  <si>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</si>
  <si>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</si>
  <si>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</si>
  <si>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</si>
  <si>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</si>
  <si>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</si>
  <si>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</si>
  <si>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</si>
  <si>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</si>
  <si>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</si>
  <si>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</si>
  <si>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</si>
  <si>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</si>
  <si>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</si>
  <si>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</si>
  <si>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</si>
  <si>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</si>
  <si>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</si>
  <si>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</si>
  <si>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</si>
  <si>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</si>
  <si>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</si>
  <si>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</si>
  <si>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</si>
  <si>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</si>
  <si>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</si>
  <si>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</si>
  <si>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</si>
  <si>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</si>
  <si>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</si>
  <si>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</si>
  <si>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</si>
  <si>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</si>
  <si>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</si>
  <si>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</si>
  <si>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</si>
  <si>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</si>
  <si>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</si>
  <si>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</si>
  <si>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</si>
  <si>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</si>
  <si>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</si>
  <si>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</si>
  <si>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</si>
  <si>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</si>
  <si>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</si>
  <si>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</si>
  <si>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</si>
  <si>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</si>
  <si>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</si>
  <si>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</si>
  <si>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</si>
  <si>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</si>
  <si>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</si>
  <si>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</si>
  <si>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</si>
  <si>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</si>
  <si>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</si>
  <si>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</si>
  <si>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</si>
  <si>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</si>
  <si>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</si>
  <si>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</si>
  <si>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</si>
  <si>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</si>
  <si>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</si>
  <si>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</si>
  <si>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</si>
  <si>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</si>
  <si>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</si>
  <si>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</si>
  <si>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</si>
  <si>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</si>
  <si>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</si>
  <si>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</si>
  <si>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</si>
  <si>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</si>
  <si>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</si>
  <si>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</si>
  <si>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</si>
  <si>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</si>
  <si>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</si>
  <si>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</si>
  <si>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</si>
  <si>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</si>
  <si>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</si>
  <si>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</si>
  <si>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</si>
  <si>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</si>
  <si>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</si>
  <si>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</si>
  <si>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</si>
  <si>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</si>
  <si>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</si>
  <si>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</si>
  <si>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</si>
  <si>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</si>
  <si>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</si>
  <si>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</si>
  <si>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</si>
  <si>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</si>
  <si>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</si>
  <si>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</si>
  <si>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</si>
  <si>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</si>
  <si>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</si>
  <si>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</si>
  <si>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</si>
  <si>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</si>
  <si>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</si>
  <si>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</si>
  <si>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</si>
  <si>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</si>
  <si>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</si>
  <si>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</si>
  <si>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</si>
  <si>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</si>
  <si>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</si>
  <si>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</si>
  <si>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</si>
  <si>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</si>
  <si>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</si>
  <si>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</si>
  <si>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</si>
  <si>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</si>
  <si>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</si>
  <si>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</si>
  <si>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</si>
  <si>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</si>
  <si>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</si>
  <si>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</si>
  <si>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</si>
  <si>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</si>
  <si>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</si>
  <si>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</si>
  <si>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</si>
  <si>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</si>
  <si>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</si>
  <si>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</si>
  <si>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</si>
  <si>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</si>
  <si>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</si>
  <si>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</si>
  <si>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</si>
  <si>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</si>
  <si>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</si>
  <si>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</si>
  <si>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</si>
  <si>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</si>
  <si>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</si>
  <si>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</si>
  <si>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</si>
  <si>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</si>
  <si>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</si>
  <si>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</si>
  <si>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</si>
  <si>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</si>
  <si>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</si>
  <si>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</si>
  <si>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</si>
  <si>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</si>
  <si>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</si>
  <si>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</si>
  <si>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</si>
  <si>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</si>
  <si>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</si>
  <si>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</si>
  <si>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</si>
  <si>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</si>
  <si>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</si>
  <si>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</si>
  <si>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</si>
  <si>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</si>
  <si>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</si>
  <si>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</si>
  <si>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</si>
  <si>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</si>
  <si>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</si>
  <si>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</si>
  <si>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</si>
  <si>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</si>
  <si>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</si>
  <si>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</si>
  <si>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</si>
  <si>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</si>
  <si>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</si>
  <si>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</si>
  <si>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</si>
  <si>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</si>
  <si>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</si>
  <si>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</si>
  <si>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</si>
  <si>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</si>
  <si>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</si>
  <si>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</si>
  <si>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</si>
  <si>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</si>
  <si>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</si>
  <si>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</si>
  <si>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</si>
  <si>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</si>
  <si>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</si>
  <si>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</si>
  <si>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</si>
  <si>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</si>
  <si>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</si>
  <si>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</si>
  <si>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</si>
  <si>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</si>
  <si>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</si>
  <si>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</si>
  <si>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</si>
  <si>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</si>
  <si>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</si>
  <si>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</si>
  <si>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</si>
  <si>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</si>
  <si>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</si>
  <si>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</si>
  <si>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</si>
  <si>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</si>
  <si>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</si>
  <si>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</si>
  <si>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</si>
  <si>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</si>
  <si>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</si>
  <si>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</si>
  <si>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</si>
  <si>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</si>
  <si>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</si>
  <si>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</si>
  <si>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</si>
  <si>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</si>
  <si>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</si>
  <si>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</si>
  <si>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</si>
  <si>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</si>
  <si>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</si>
  <si>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</si>
  <si>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</si>
  <si>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</si>
  <si>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</si>
  <si>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</si>
  <si>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</si>
  <si>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</si>
  <si>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</si>
  <si>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</si>
  <si>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</si>
  <si>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</si>
  <si>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</si>
  <si>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</si>
  <si>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</si>
  <si>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</si>
  <si>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</si>
  <si>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</si>
  <si>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</si>
  <si>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</si>
  <si>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</si>
  <si>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</si>
  <si>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</si>
  <si>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</si>
  <si>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</si>
  <si>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</si>
  <si>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</si>
  <si>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</si>
  <si>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</si>
  <si>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</si>
  <si>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</si>
  <si>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</si>
  <si>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</si>
  <si>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</si>
  <si>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</si>
  <si>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</si>
  <si>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</si>
  <si>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</si>
  <si>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</si>
  <si>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</si>
  <si>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</si>
  <si>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</si>
  <si>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</si>
  <si>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</si>
  <si>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</si>
  <si>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</si>
  <si>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</si>
  <si>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</si>
  <si>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</si>
  <si>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</si>
  <si>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</si>
  <si>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</si>
  <si>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</si>
  <si>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</si>
  <si>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</si>
  <si>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</si>
  <si>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</si>
  <si>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</si>
  <si>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</si>
  <si>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</si>
  <si>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</si>
  <si>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</si>
  <si>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</si>
  <si>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</si>
  <si>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</si>
  <si>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</si>
  <si>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</si>
  <si>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</si>
  <si>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</si>
  <si>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</si>
  <si>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</si>
  <si>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</si>
  <si>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</si>
  <si>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</si>
  <si>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</si>
  <si>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</si>
  <si>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</si>
  <si>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</si>
  <si>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</si>
  <si>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</si>
  <si>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</si>
  <si>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</si>
  <si>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</si>
  <si>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</si>
  <si>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</si>
  <si>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</si>
  <si>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</si>
  <si>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</si>
  <si>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</si>
  <si>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</si>
  <si>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</si>
  <si>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</si>
  <si>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</si>
  <si>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</si>
  <si>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</si>
  <si>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</si>
  <si>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</si>
  <si>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</si>
  <si>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</si>
  <si>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</si>
  <si>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</si>
  <si>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</si>
  <si>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</si>
  <si>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</si>
  <si>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</si>
  <si>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</si>
  <si>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</si>
  <si>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</si>
  <si>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</si>
  <si>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</si>
  <si>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</si>
  <si>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</si>
  <si>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</si>
  <si>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</si>
  <si>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</si>
  <si>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</si>
  <si>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</si>
  <si>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</si>
  <si>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</si>
  <si>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</si>
  <si>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</si>
  <si>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</si>
  <si>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</si>
  <si>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</si>
  <si>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</si>
  <si>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</si>
  <si>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</si>
  <si>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</si>
  <si>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</si>
  <si>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</si>
  <si>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</si>
  <si>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</si>
  <si>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</si>
  <si>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</si>
  <si>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</si>
  <si>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</si>
  <si>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</si>
  <si>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</si>
  <si>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</si>
  <si>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</si>
  <si>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</si>
  <si>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</si>
  <si>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</si>
  <si>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</si>
  <si>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</si>
  <si>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</si>
  <si>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</si>
  <si>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</si>
  <si>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</si>
  <si>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</si>
  <si>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</si>
  <si>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</si>
  <si>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</si>
  <si>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</si>
  <si>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</si>
  <si>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</si>
  <si>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</si>
  <si>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</si>
  <si>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</si>
  <si>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</si>
  <si>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</si>
  <si>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</si>
  <si>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</si>
  <si>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</si>
  <si>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</si>
  <si>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</si>
  <si>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</si>
  <si>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</si>
  <si>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</si>
  <si>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</si>
  <si>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</si>
  <si>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</si>
  <si>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</si>
  <si>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</si>
  <si>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</si>
  <si>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</si>
  <si>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</si>
  <si>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</si>
  <si>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</si>
  <si>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</si>
  <si>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</si>
  <si>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</si>
  <si>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</si>
  <si>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</si>
  <si>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</si>
  <si>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</si>
  <si>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</si>
  <si>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</si>
  <si>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</si>
  <si>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</si>
  <si>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</si>
  <si>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</si>
  <si>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</si>
  <si>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</si>
  <si>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</si>
  <si>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</si>
  <si>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</si>
  <si>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</si>
  <si>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</si>
  <si>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</si>
  <si>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</si>
  <si>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</si>
  <si>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</si>
  <si>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</si>
  <si>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</si>
  <si>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</si>
  <si>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</si>
  <si>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</si>
  <si>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</si>
  <si>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</si>
  <si>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</si>
  <si>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</si>
  <si>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</si>
  <si>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</si>
  <si>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</si>
  <si>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</si>
  <si>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</si>
  <si>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</si>
  <si>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</si>
  <si>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</si>
  <si>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</si>
  <si>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</si>
  <si>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</si>
  <si>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</si>
  <si>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</si>
  <si>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</si>
  <si>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</si>
  <si>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</si>
  <si>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</si>
  <si>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</si>
  <si>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</si>
  <si>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</si>
  <si>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</si>
  <si>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</si>
  <si>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</si>
  <si>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</si>
  <si>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</si>
  <si>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</si>
  <si>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</si>
  <si>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</si>
  <si>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</si>
  <si>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</si>
  <si>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</si>
  <si>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</si>
  <si>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</si>
  <si>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</si>
  <si>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</si>
  <si>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</si>
  <si>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</si>
  <si>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</si>
  <si>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</si>
  <si>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</si>
  <si>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</si>
  <si>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</si>
  <si>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</si>
  <si>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</si>
  <si>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</si>
  <si>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</si>
  <si>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</si>
  <si>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</si>
  <si>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</si>
  <si>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</si>
  <si>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</si>
  <si>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</si>
  <si>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</si>
  <si>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</si>
  <si>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</si>
  <si>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</si>
  <si>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</si>
  <si>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</si>
  <si>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</si>
  <si>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</si>
  <si>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</si>
  <si>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</si>
  <si>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</si>
  <si>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</si>
  <si>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</si>
  <si>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</si>
  <si>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</si>
  <si>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</si>
  <si>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</si>
  <si>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</si>
  <si>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</si>
  <si>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</si>
  <si>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</si>
  <si>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</si>
  <si>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</si>
  <si>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</si>
  <si>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</si>
  <si>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</si>
  <si>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</si>
  <si>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</si>
  <si>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</si>
  <si>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</si>
  <si>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</si>
  <si>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</si>
  <si>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</si>
  <si>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</si>
  <si>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</si>
  <si>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</si>
  <si>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</si>
  <si>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</si>
  <si>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</si>
  <si>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</si>
  <si>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</si>
  <si>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</si>
  <si>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</si>
  <si>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</si>
  <si>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</si>
  <si>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</si>
  <si>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</si>
  <si>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</si>
  <si>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</si>
  <si>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</si>
  <si>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</si>
  <si>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</si>
  <si>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</si>
  <si>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</si>
  <si>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</si>
  <si>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</si>
  <si>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</si>
  <si>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</si>
  <si>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</si>
  <si>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</si>
  <si>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</si>
  <si>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</si>
  <si>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</si>
  <si>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</si>
  <si>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</si>
  <si>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</si>
  <si>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</si>
  <si>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</si>
  <si>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</si>
  <si>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</si>
  <si>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</si>
  <si>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</si>
  <si>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</si>
  <si>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</si>
  <si>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</si>
  <si>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</si>
  <si>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</si>
  <si>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</si>
  <si>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</si>
  <si>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</si>
  <si>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</si>
  <si>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</si>
  <si>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</si>
  <si>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</si>
  <si>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</si>
  <si>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</si>
  <si>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</si>
  <si>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</si>
  <si>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</si>
  <si>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</si>
  <si>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</si>
  <si>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</si>
  <si>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</si>
  <si>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</si>
  <si>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</si>
  <si>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</si>
  <si>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</si>
  <si>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</si>
  <si>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</si>
  <si>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</si>
  <si>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</si>
  <si>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</si>
  <si>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</si>
  <si>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</si>
  <si>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</si>
  <si>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</si>
  <si>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</si>
  <si>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</si>
  <si>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</si>
  <si>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</si>
  <si>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</si>
  <si>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</si>
  <si>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</si>
  <si>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</si>
  <si>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</si>
  <si>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</si>
  <si>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</si>
  <si>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</si>
  <si>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</si>
  <si>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</si>
  <si>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</si>
  <si>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</si>
  <si>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</si>
  <si>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</si>
  <si>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</si>
  <si>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</si>
  <si>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</si>
  <si>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</si>
  <si>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</si>
  <si>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</si>
  <si>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</si>
  <si>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</si>
  <si>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</si>
  <si>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</si>
  <si>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</si>
  <si>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</si>
  <si>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</si>
  <si>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</si>
  <si>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</si>
  <si>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</si>
  <si>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</si>
  <si>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</si>
  <si>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</si>
  <si>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</si>
  <si>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</si>
  <si>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</si>
  <si>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</si>
  <si>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</si>
  <si>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</si>
  <si>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</si>
  <si>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</si>
  <si>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</si>
  <si>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</si>
  <si>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</si>
  <si>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</si>
  <si>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</si>
  <si>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</si>
  <si>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</si>
  <si>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</si>
  <si>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</si>
  <si>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</si>
  <si>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</si>
  <si>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</si>
  <si>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</si>
  <si>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</si>
  <si>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</si>
  <si>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</si>
  <si>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</si>
  <si>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</si>
  <si>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</si>
  <si>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</si>
  <si>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</si>
  <si>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</si>
  <si>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</si>
  <si>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</si>
  <si>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</si>
  <si>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</si>
  <si>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</si>
  <si>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</si>
  <si>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</si>
  <si>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</si>
  <si>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</si>
  <si>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</si>
  <si>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</si>
  <si>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</si>
  <si>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</si>
  <si>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</si>
  <si>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</si>
  <si>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</si>
  <si>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</si>
  <si>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</si>
  <si>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</si>
  <si>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</si>
  <si>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</si>
  <si>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</si>
  <si>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</si>
  <si>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</si>
  <si>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</si>
  <si>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</si>
  <si>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</si>
  <si>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</si>
  <si>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</si>
  <si>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</si>
  <si>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</si>
  <si>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</si>
  <si>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</si>
  <si>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</si>
  <si>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</si>
  <si>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</si>
  <si>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</si>
  <si>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</si>
  <si>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</si>
  <si>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</si>
  <si>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</si>
  <si>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</si>
  <si>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</si>
  <si>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</si>
  <si>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</si>
  <si>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</si>
  <si>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</si>
  <si>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</si>
  <si>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</si>
  <si>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</si>
  <si>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</si>
  <si>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</si>
  <si>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</si>
  <si>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</si>
  <si>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</si>
  <si>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</si>
  <si>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</si>
  <si>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</si>
  <si>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</si>
  <si>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</si>
  <si>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</si>
  <si>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</si>
  <si>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</si>
  <si>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</si>
  <si>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</si>
  <si>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</si>
  <si>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</si>
  <si>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</si>
  <si>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</si>
  <si>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</si>
  <si>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</si>
  <si>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</si>
  <si>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</si>
  <si>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</si>
  <si>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</si>
  <si>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</si>
  <si>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</si>
  <si>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</si>
  <si>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</si>
  <si>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</si>
  <si>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</si>
  <si>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</si>
  <si>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</si>
  <si>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</si>
  <si>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</si>
  <si>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</si>
  <si>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</si>
  <si>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</si>
  <si>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</si>
  <si>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</si>
  <si>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</si>
  <si>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</si>
  <si>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</si>
  <si>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</si>
  <si>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</si>
  <si>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</si>
  <si>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</si>
  <si>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</si>
  <si>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</si>
  <si>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</si>
  <si>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</si>
  <si>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</si>
  <si>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</si>
  <si>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</si>
  <si>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</si>
  <si>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</si>
  <si>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</si>
  <si>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</si>
  <si>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</si>
  <si>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</si>
  <si>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</si>
  <si>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</si>
  <si>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</si>
  <si>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</si>
  <si>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</si>
  <si>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</si>
  <si>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</si>
  <si>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</si>
  <si>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</si>
  <si>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</si>
  <si>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</si>
  <si>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</si>
  <si>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</si>
  <si>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</si>
  <si>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</si>
  <si>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</si>
  <si>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</si>
  <si>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</si>
  <si>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</si>
  <si>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</si>
  <si>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</si>
  <si>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</si>
  <si>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</si>
  <si>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</si>
  <si>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</si>
  <si>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</si>
  <si>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</si>
  <si>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</si>
  <si>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</si>
  <si>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</si>
  <si>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</si>
  <si>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</si>
  <si>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</si>
  <si>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</si>
  <si>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</si>
  <si>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</si>
  <si>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</si>
  <si>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</si>
  <si>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</si>
  <si>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</si>
  <si>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</si>
  <si>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</si>
  <si>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</si>
  <si>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</si>
  <si>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</si>
  <si>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</si>
  <si>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</si>
  <si>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</si>
  <si>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</si>
  <si>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</si>
  <si>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</si>
  <si>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</si>
  <si>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</si>
  <si>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</si>
  <si>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</si>
  <si>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</si>
  <si>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</si>
  <si>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</si>
  <si>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</si>
  <si>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</si>
  <si>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</si>
  <si>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</si>
  <si>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</si>
  <si>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</si>
  <si>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</si>
  <si>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</si>
  <si>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</si>
  <si>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</si>
  <si>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</si>
  <si>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</si>
  <si>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</si>
  <si>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</si>
  <si>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</si>
  <si>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</si>
  <si>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</si>
  <si>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</si>
  <si>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</si>
  <si>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</si>
  <si>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</si>
  <si>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</si>
  <si>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</si>
  <si>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</si>
  <si>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</si>
  <si>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</si>
  <si>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</si>
  <si>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</si>
  <si>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</si>
  <si>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</si>
  <si>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</si>
  <si>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</si>
  <si>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</si>
  <si>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</si>
  <si>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</si>
  <si>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</si>
  <si>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</si>
  <si>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</si>
  <si>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</si>
  <si>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</si>
  <si>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</si>
  <si>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</si>
  <si>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</si>
  <si>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</si>
  <si>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</si>
  <si>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</si>
  <si>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</si>
  <si>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</si>
  <si>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</si>
  <si>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</si>
  <si>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</si>
  <si>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</si>
  <si>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</si>
  <si>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</si>
  <si>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</si>
  <si>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</si>
  <si>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</si>
  <si>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</si>
  <si>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</si>
  <si>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</si>
  <si>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</si>
  <si>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</si>
  <si>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</si>
  <si>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</si>
  <si>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</si>
  <si>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</si>
  <si>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</si>
  <si>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</si>
  <si>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</si>
  <si>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</si>
  <si>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</si>
  <si>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</si>
  <si>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</si>
  <si>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</si>
  <si>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</si>
  <si>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</si>
  <si>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</si>
  <si>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</si>
  <si>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</si>
  <si>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</si>
  <si>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</si>
  <si>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</si>
  <si>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</si>
  <si>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</si>
  <si>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</si>
  <si>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</si>
  <si>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</si>
  <si>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</si>
  <si>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</si>
  <si>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</si>
  <si>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</si>
  <si>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</si>
  <si>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</si>
  <si>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</si>
  <si>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</si>
  <si>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</si>
  <si>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</si>
  <si>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</si>
  <si>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</si>
  <si>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</si>
  <si>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</si>
  <si>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</si>
  <si>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</si>
  <si>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</si>
  <si>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</si>
  <si>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</si>
  <si>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</si>
  <si>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</si>
  <si>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</si>
  <si>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</si>
  <si>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</si>
  <si>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</si>
  <si>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</si>
  <si>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</si>
  <si>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</si>
  <si>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</si>
  <si>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</si>
  <si>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</si>
  <si>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</si>
  <si>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</si>
  <si>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</si>
  <si>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</si>
  <si>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</si>
  <si>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</si>
  <si>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</si>
  <si>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</si>
  <si>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</si>
  <si>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</si>
  <si>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</si>
  <si>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</si>
  <si>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</si>
  <si>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</si>
  <si>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</si>
  <si>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</si>
  <si>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</si>
  <si>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</si>
  <si>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</si>
  <si>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</si>
  <si>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</si>
  <si>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</si>
  <si>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</si>
  <si>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</si>
  <si>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</si>
  <si>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</si>
  <si>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</si>
  <si>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</si>
  <si>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</si>
  <si>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</si>
  <si>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</si>
  <si>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</si>
  <si>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</si>
  <si>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</si>
  <si>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</si>
  <si>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</si>
  <si>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</si>
  <si>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</si>
  <si>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</si>
  <si>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</si>
  <si>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</si>
  <si>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</si>
  <si>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</si>
  <si>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</si>
  <si>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</si>
  <si>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</si>
  <si>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</si>
  <si>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</si>
  <si>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</si>
  <si>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</si>
  <si>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</si>
  <si>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</si>
  <si>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</si>
  <si>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</si>
  <si>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</si>
  <si>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</si>
  <si>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</si>
  <si>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</si>
  <si>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</si>
  <si>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</si>
  <si>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</si>
  <si>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</si>
  <si>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</si>
  <si>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</si>
  <si>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</si>
  <si>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</si>
  <si>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</si>
  <si>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</si>
  <si>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</si>
  <si>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</si>
  <si>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</si>
  <si>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</si>
  <si>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</si>
  <si>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</si>
  <si>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</si>
  <si>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</si>
  <si>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</si>
  <si>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</si>
  <si>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</si>
  <si>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</si>
  <si>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</si>
  <si>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</si>
  <si>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</si>
  <si>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</si>
  <si>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</si>
  <si>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</si>
  <si>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</si>
  <si>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</si>
  <si>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</si>
  <si>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</si>
  <si>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</si>
  <si>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</si>
  <si>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</si>
  <si>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</si>
  <si>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</si>
  <si>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</si>
  <si>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</si>
  <si>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</si>
  <si>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</si>
  <si>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</si>
  <si>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</si>
  <si>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</si>
  <si>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</si>
  <si>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</si>
  <si>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</si>
  <si>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</si>
  <si>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</si>
  <si>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</si>
  <si>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</si>
  <si>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</si>
  <si>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</si>
  <si>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</si>
  <si>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</si>
  <si>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</si>
  <si>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</si>
  <si>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</si>
  <si>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</si>
  <si>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</si>
  <si>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</si>
  <si>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</si>
  <si>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</si>
  <si>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</si>
  <si>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</si>
  <si>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</si>
  <si>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</si>
  <si>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</si>
  <si>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</si>
  <si>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</si>
  <si>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</si>
  <si>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</si>
  <si>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</si>
  <si>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</si>
  <si>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</si>
  <si>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</si>
  <si>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</si>
  <si>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</si>
  <si>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</si>
  <si>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</si>
  <si>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</si>
  <si>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</si>
  <si>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</si>
  <si>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</si>
  <si>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</si>
  <si>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</si>
  <si>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</si>
  <si>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</si>
  <si>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</si>
  <si>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</si>
  <si>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</si>
  <si>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</si>
  <si>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</si>
  <si>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</si>
  <si>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</si>
  <si>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</si>
  <si>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</si>
  <si>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</si>
  <si>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</si>
  <si>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</si>
  <si>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</si>
  <si>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</si>
  <si>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</si>
  <si>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</si>
  <si>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</si>
  <si>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</si>
  <si>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</si>
  <si>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</si>
  <si>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</si>
  <si>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</si>
  <si>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</si>
  <si>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</si>
  <si>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</si>
  <si>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</si>
  <si>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</si>
  <si>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</si>
  <si>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</si>
  <si>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</si>
  <si>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</si>
  <si>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</si>
  <si>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</si>
  <si>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</si>
  <si>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</si>
  <si>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</si>
  <si>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</si>
  <si>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</si>
  <si>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</si>
  <si>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</si>
  <si>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</si>
  <si>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</si>
  <si>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</si>
  <si>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</si>
  <si>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</si>
  <si>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</si>
  <si>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</si>
  <si>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</si>
  <si>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</si>
  <si>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</si>
  <si>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</si>
  <si>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</si>
  <si>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</si>
  <si>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</si>
  <si>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</si>
  <si>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</si>
  <si>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</si>
  <si>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</si>
  <si>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</si>
  <si>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</si>
  <si>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</si>
  <si>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</si>
  <si>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</si>
  <si>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</si>
  <si>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</si>
  <si>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</si>
  <si>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</si>
  <si>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</si>
  <si>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</si>
  <si>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</si>
  <si>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</si>
  <si>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</si>
  <si>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</si>
  <si>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</si>
  <si>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</si>
  <si>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</si>
  <si>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</si>
  <si>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</si>
  <si>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</si>
  <si>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</si>
  <si>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</si>
  <si>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</si>
  <si>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</si>
  <si>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</si>
  <si>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</si>
  <si>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</si>
  <si>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</si>
  <si>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</si>
  <si>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</si>
  <si>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</si>
  <si>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</si>
  <si>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</si>
  <si>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</si>
  <si>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</si>
  <si>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</si>
  <si>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</si>
  <si>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</si>
  <si>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</si>
  <si>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</si>
  <si>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</si>
  <si>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</si>
  <si>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</si>
  <si>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</si>
  <si>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</si>
  <si>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</si>
  <si>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</si>
  <si>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</si>
  <si>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</si>
  <si>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</si>
  <si>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</si>
  <si>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</si>
  <si>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</si>
  <si>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</si>
  <si>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</si>
  <si>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</si>
  <si>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</si>
  <si>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</si>
  <si>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</si>
  <si>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</si>
  <si>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</si>
  <si>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</si>
  <si>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</si>
  <si>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</si>
  <si>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</si>
  <si>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</si>
  <si>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</si>
  <si>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</si>
  <si>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</si>
  <si>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</si>
  <si>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</si>
  <si>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</si>
  <si>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</si>
  <si>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</si>
  <si>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</si>
  <si>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</si>
  <si>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</si>
  <si>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</si>
  <si>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</si>
  <si>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</si>
  <si>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</si>
  <si>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</si>
  <si>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</si>
  <si>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</si>
  <si>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</si>
  <si>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</si>
  <si>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</si>
  <si>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</si>
  <si>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</si>
  <si>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</si>
  <si>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</si>
  <si>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</si>
  <si>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</si>
  <si>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</si>
  <si>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</si>
  <si>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</si>
  <si>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</si>
  <si>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</si>
  <si>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</si>
  <si>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</si>
  <si>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</si>
  <si>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</si>
  <si>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</si>
  <si>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</si>
  <si>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</si>
  <si>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</si>
  <si>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</si>
  <si>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</si>
  <si>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</si>
  <si>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</si>
  <si>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</si>
  <si>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</si>
  <si>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</si>
  <si>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</si>
  <si>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</si>
  <si>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</si>
  <si>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</si>
  <si>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</si>
  <si>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</si>
  <si>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</si>
  <si>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</si>
  <si>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</si>
  <si>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</si>
  <si>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</si>
  <si>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</si>
  <si>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</si>
  <si>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</si>
  <si>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</si>
  <si>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</si>
  <si>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</si>
  <si>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</si>
  <si>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</si>
  <si>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</si>
  <si>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</si>
  <si>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</si>
  <si>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</si>
  <si>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</si>
  <si>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</si>
  <si>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</si>
  <si>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</si>
  <si>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</si>
  <si>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</si>
  <si>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</si>
  <si>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</si>
  <si>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</si>
  <si>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</si>
  <si>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</si>
  <si>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</si>
  <si>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</si>
  <si>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</si>
  <si>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</si>
  <si>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</si>
  <si>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</si>
  <si>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</si>
  <si>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</si>
  <si>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</si>
  <si>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</si>
  <si>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</si>
  <si>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</si>
  <si>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</si>
  <si>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</si>
  <si>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</si>
  <si>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</si>
  <si>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</si>
  <si>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</si>
  <si>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</si>
  <si>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</si>
  <si>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</si>
  <si>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</si>
  <si>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</si>
  <si>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</si>
  <si>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</si>
  <si>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</si>
  <si>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</si>
  <si>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</si>
  <si>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</si>
  <si>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</si>
  <si>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</si>
  <si>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</si>
  <si>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</si>
  <si>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</si>
  <si>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</si>
  <si>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</si>
  <si>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</si>
  <si>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</si>
  <si>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</si>
  <si>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</si>
  <si>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</si>
  <si>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</si>
  <si>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</si>
  <si>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</si>
  <si>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</si>
  <si>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</si>
  <si>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</si>
  <si>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</si>
  <si>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</si>
  <si>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</si>
  <si>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</si>
  <si>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</si>
  <si>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</si>
  <si>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</si>
  <si>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</si>
  <si>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</si>
  <si>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</si>
  <si>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</si>
  <si>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</si>
  <si>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</si>
  <si>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</si>
  <si>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</si>
  <si>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</si>
  <si>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</si>
  <si>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</si>
  <si>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</si>
  <si>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</si>
  <si>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</si>
  <si>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</si>
  <si>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</si>
  <si>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</si>
  <si>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</si>
  <si>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</si>
  <si>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</si>
  <si>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</si>
  <si>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</si>
  <si>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</si>
  <si>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</si>
  <si>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</si>
  <si>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</si>
  <si>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</si>
  <si>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</si>
  <si>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</si>
  <si>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</si>
  <si>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</si>
  <si>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</si>
  <si>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</si>
  <si>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</si>
  <si>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</si>
  <si>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</si>
  <si>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</si>
  <si>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</si>
  <si>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</si>
  <si>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</si>
  <si>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</si>
  <si>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</si>
  <si>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</si>
  <si>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</si>
  <si>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</si>
  <si>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</si>
  <si>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</si>
  <si>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</si>
  <si>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</si>
  <si>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</si>
  <si>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</si>
  <si>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</si>
  <si>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</si>
  <si>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</si>
  <si>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</si>
  <si>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</si>
  <si>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</si>
  <si>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</si>
  <si>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</si>
  <si>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</si>
  <si>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</si>
  <si>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</si>
  <si>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</si>
  <si>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</si>
  <si>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</si>
  <si>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</si>
  <si>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</si>
  <si>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</si>
  <si>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</si>
  <si>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</si>
  <si>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</si>
  <si>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</si>
  <si>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</si>
  <si>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</si>
  <si>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</si>
  <si>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</si>
  <si>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</si>
  <si>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</si>
  <si>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</si>
  <si>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</si>
  <si>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</si>
  <si>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</si>
  <si>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</si>
  <si>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</si>
  <si>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</si>
  <si>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</si>
  <si>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</si>
  <si>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</si>
  <si>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</si>
  <si>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</si>
  <si>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</si>
  <si>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</si>
  <si>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</si>
  <si>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</si>
  <si>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</si>
  <si>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</si>
  <si>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</si>
  <si>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</si>
  <si>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</si>
  <si>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</si>
  <si>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</si>
  <si>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</si>
  <si>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</si>
  <si>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</si>
  <si>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</si>
  <si>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</si>
  <si>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</si>
  <si>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</si>
  <si>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</si>
  <si>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</si>
  <si>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</si>
  <si>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</si>
  <si>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</si>
  <si>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</si>
  <si>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</si>
  <si>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</si>
  <si>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</si>
  <si>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</si>
  <si>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</si>
  <si>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</si>
  <si>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</si>
  <si>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</si>
  <si>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</si>
  <si>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</si>
  <si>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</si>
  <si>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</si>
  <si>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</si>
  <si>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</si>
  <si>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</si>
  <si>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</si>
  <si>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</si>
  <si>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</si>
  <si>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</si>
  <si>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</si>
  <si>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</si>
  <si>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</si>
  <si>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</si>
  <si>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</si>
  <si>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</si>
  <si>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</si>
  <si>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</si>
  <si>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</si>
  <si>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</si>
  <si>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</si>
  <si>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</si>
  <si>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</si>
  <si>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</si>
  <si>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</si>
  <si>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</si>
  <si>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</si>
  <si>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</si>
  <si>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</si>
  <si>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</si>
  <si>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</si>
  <si>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</si>
  <si>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</si>
  <si>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</si>
  <si>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</si>
  <si>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</si>
  <si>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</si>
  <si>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</si>
  <si>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</si>
  <si>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</si>
  <si>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</si>
  <si>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</si>
  <si>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</si>
  <si>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</si>
  <si>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</si>
  <si>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</si>
  <si>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</si>
  <si>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</si>
  <si>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</si>
  <si>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</si>
  <si>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</si>
  <si>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</si>
  <si>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</si>
  <si>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</si>
  <si>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</si>
  <si>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</si>
  <si>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</si>
  <si>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</si>
  <si>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</si>
  <si>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</si>
  <si>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</si>
  <si>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</si>
  <si>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</si>
  <si>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</si>
  <si>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</si>
  <si>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</si>
  <si>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</si>
  <si>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</si>
  <si>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</si>
  <si>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</si>
  <si>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</si>
  <si>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</si>
  <si>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</si>
  <si>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</si>
  <si>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</si>
  <si>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</si>
  <si>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</si>
  <si>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</si>
  <si>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</si>
  <si>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</si>
  <si>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</si>
  <si>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</si>
  <si>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</si>
  <si>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</si>
  <si>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</si>
  <si>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</si>
  <si>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</si>
  <si>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</si>
  <si>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</si>
  <si>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</si>
  <si>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</si>
  <si>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</si>
  <si>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</si>
  <si>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</si>
  <si>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</si>
  <si>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</si>
  <si>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</si>
  <si>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</si>
  <si>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</si>
  <si>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</si>
  <si>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</si>
  <si>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</si>
  <si>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</si>
  <si>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</si>
  <si>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</si>
  <si>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</si>
  <si>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</si>
  <si>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</si>
  <si>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</si>
  <si>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</si>
  <si>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</si>
  <si>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</si>
  <si>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</si>
  <si>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</si>
  <si>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</si>
  <si>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</si>
  <si>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</si>
  <si>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</si>
  <si>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</si>
  <si>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</si>
  <si>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</si>
  <si>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</si>
  <si>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</si>
  <si>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</si>
  <si>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</si>
  <si>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</si>
  <si>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</si>
  <si>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</si>
  <si>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</si>
  <si>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</si>
  <si>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</si>
  <si>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</si>
  <si>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</si>
  <si>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</si>
  <si>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</si>
  <si>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</si>
  <si>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</si>
  <si>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</si>
  <si>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</si>
  <si>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</si>
  <si>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</si>
  <si>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</si>
  <si>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</si>
  <si>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</si>
  <si>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</si>
  <si>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</si>
  <si>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</si>
  <si>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</si>
  <si>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</si>
  <si>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</si>
  <si>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</si>
  <si>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</si>
  <si>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</si>
  <si>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</si>
  <si>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</si>
  <si>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</si>
  <si>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</si>
  <si>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</si>
  <si>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</si>
  <si>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</si>
  <si>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</si>
  <si>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</si>
  <si>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</si>
  <si>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</si>
  <si>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</si>
  <si>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</si>
  <si>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</si>
  <si>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</si>
  <si>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</si>
  <si>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</si>
  <si>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</si>
  <si>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</si>
  <si>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</si>
  <si>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</si>
  <si>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</si>
  <si>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</si>
  <si>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</si>
  <si>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</si>
  <si>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</si>
  <si>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</si>
  <si>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</si>
  <si>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</si>
  <si>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</si>
  <si>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</si>
  <si>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</si>
  <si>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</si>
  <si>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</si>
  <si>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</si>
  <si>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</si>
  <si>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</si>
  <si>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</si>
  <si>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</si>
  <si>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</si>
  <si>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</si>
  <si>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</si>
  <si>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</si>
  <si>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</si>
  <si>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</si>
  <si>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</si>
  <si>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</si>
  <si>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</si>
  <si>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</si>
  <si>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</si>
  <si>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</si>
  <si>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</si>
  <si>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</si>
  <si>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</si>
  <si>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</si>
  <si>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</si>
  <si>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</si>
  <si>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</si>
  <si>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</si>
  <si>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</si>
  <si>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</si>
  <si>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</si>
  <si>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</si>
  <si>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</si>
  <si>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</si>
  <si>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</si>
  <si>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</si>
  <si>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</si>
  <si>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</si>
  <si>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</si>
  <si>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</si>
  <si>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</si>
  <si>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</si>
  <si>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</si>
  <si>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</si>
  <si>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</si>
  <si>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</si>
  <si>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</si>
  <si>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</si>
  <si>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</si>
  <si>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</si>
  <si>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</si>
  <si>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</si>
  <si>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</si>
  <si>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</si>
  <si>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</si>
  <si>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</si>
  <si>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</si>
  <si>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</si>
  <si>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</si>
  <si>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</si>
  <si>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</si>
  <si>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</si>
  <si>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</si>
  <si>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</si>
  <si>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</si>
  <si>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</si>
  <si>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</si>
  <si>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</si>
  <si>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</si>
  <si>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</si>
  <si>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</si>
  <si>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</si>
  <si>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</si>
  <si>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</si>
  <si>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</si>
  <si>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</si>
  <si>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</si>
  <si>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</si>
  <si>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</si>
  <si>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</si>
  <si>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</si>
  <si>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</si>
  <si>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</si>
  <si>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</si>
  <si>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</si>
  <si>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</si>
  <si>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</si>
  <si>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</si>
  <si>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</si>
  <si>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</si>
  <si>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</si>
  <si>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</si>
  <si>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</si>
  <si>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</si>
  <si>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</si>
  <si>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</si>
  <si>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</si>
  <si>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</si>
  <si>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</si>
  <si>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</si>
  <si>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</si>
  <si>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</si>
  <si>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</si>
  <si>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</si>
  <si>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</si>
  <si>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</si>
  <si>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</si>
  <si>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</si>
  <si>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</si>
  <si>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</si>
  <si>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</si>
  <si>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</si>
  <si>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</si>
  <si>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</si>
  <si>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</si>
  <si>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</si>
  <si>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</si>
  <si>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</si>
  <si>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</si>
  <si>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</si>
  <si>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</si>
  <si>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</si>
  <si>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</si>
  <si>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</si>
  <si>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</si>
  <si>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</si>
  <si>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</si>
  <si>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</si>
  <si>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</si>
  <si>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</si>
  <si>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</si>
  <si>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</si>
  <si>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</si>
  <si>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</si>
  <si>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</si>
  <si>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</si>
  <si>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</si>
  <si>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</si>
  <si>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</si>
  <si>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</si>
  <si>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</si>
  <si>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</si>
  <si>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</si>
  <si>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</si>
  <si>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</si>
  <si>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</si>
  <si>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</si>
  <si>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</si>
  <si>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</si>
  <si>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</si>
  <si>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</si>
  <si>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</si>
  <si>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</si>
  <si>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</si>
  <si>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</si>
  <si>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</si>
  <si>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</si>
  <si>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</si>
  <si>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</si>
  <si>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</si>
  <si>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</si>
  <si>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</si>
  <si>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</si>
  <si>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</si>
  <si>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</si>
  <si>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</si>
  <si>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</si>
  <si>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</si>
  <si>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</si>
  <si>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</si>
  <si>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</si>
  <si>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</si>
  <si>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</si>
  <si>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</si>
  <si>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</si>
  <si>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</si>
  <si>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</si>
  <si>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</si>
  <si>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</si>
  <si>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</si>
  <si>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</si>
  <si>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</si>
  <si>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</si>
  <si>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</si>
  <si>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</si>
  <si>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</si>
  <si>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</si>
  <si>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</si>
  <si>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</si>
  <si>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</si>
  <si>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</si>
  <si>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</si>
  <si>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</si>
  <si>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</si>
  <si>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</si>
  <si>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</si>
  <si>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</si>
  <si>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</si>
  <si>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</si>
  <si>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</si>
  <si>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</si>
  <si>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</si>
  <si>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</si>
  <si>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</si>
  <si>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</si>
  <si>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</si>
  <si>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</si>
  <si>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</si>
  <si>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</si>
  <si>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</si>
  <si>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</si>
  <si>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</si>
  <si>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</si>
  <si>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</si>
  <si>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</si>
  <si>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</si>
  <si>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</si>
  <si>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</si>
  <si>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</si>
  <si>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</si>
  <si>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</si>
  <si>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</si>
  <si>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</si>
  <si>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</si>
  <si>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</si>
  <si>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</si>
  <si>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</si>
  <si>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</si>
  <si>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</si>
  <si>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</si>
  <si>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</si>
  <si>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</si>
  <si>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</si>
  <si>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</si>
  <si>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</si>
  <si>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</si>
  <si>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</si>
  <si>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</si>
  <si>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</si>
  <si>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</si>
  <si>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</si>
  <si>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</si>
  <si>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</si>
  <si>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</si>
  <si>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</si>
  <si>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</si>
  <si>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</si>
  <si>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</si>
  <si>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</si>
  <si>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</si>
  <si>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</si>
  <si>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</si>
  <si>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</si>
  <si>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</si>
  <si>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</si>
  <si>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</si>
  <si>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</si>
  <si>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</si>
  <si>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</si>
  <si>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</si>
  <si>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</si>
  <si>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</si>
  <si>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</si>
  <si>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</si>
  <si>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</si>
  <si>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</si>
  <si>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</si>
  <si>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</si>
  <si>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</si>
  <si>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</si>
  <si>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</si>
  <si>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</si>
  <si>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</si>
  <si>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</si>
  <si>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</si>
  <si>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</si>
  <si>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</si>
  <si>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</si>
  <si>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</si>
  <si>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</si>
  <si>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</si>
  <si>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</si>
  <si>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</si>
  <si>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</si>
  <si>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</si>
  <si>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</si>
  <si>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</si>
  <si>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</si>
  <si>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</si>
  <si>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</si>
  <si>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</si>
  <si>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</si>
  <si>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</si>
  <si>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</si>
  <si>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</si>
  <si>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</si>
  <si>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</si>
  <si>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</si>
  <si>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</si>
  <si>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</si>
  <si>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</si>
  <si>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</si>
  <si>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</si>
  <si>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</si>
  <si>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</si>
  <si>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</si>
  <si>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</si>
  <si>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</si>
  <si>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</si>
  <si>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</si>
  <si>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</si>
  <si>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</si>
  <si>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</si>
  <si>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</si>
  <si>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</si>
  <si>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</si>
  <si>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</si>
  <si>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</si>
  <si>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</si>
  <si>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</si>
  <si>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</si>
  <si>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</si>
  <si>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</si>
  <si>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</si>
  <si>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</si>
  <si>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</si>
  <si>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</si>
  <si>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</si>
  <si>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</si>
  <si>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</si>
  <si>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</si>
  <si>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</si>
  <si>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</si>
  <si>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</si>
  <si>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</si>
  <si>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</si>
  <si>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</si>
  <si>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</si>
  <si>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</si>
  <si>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</si>
  <si>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</si>
  <si>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</si>
  <si>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</si>
  <si>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</si>
  <si>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</si>
  <si>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</si>
  <si>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</si>
  <si>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</si>
  <si>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</si>
  <si>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</si>
  <si>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</si>
  <si>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</si>
  <si>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</si>
  <si>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</si>
  <si>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</si>
  <si>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</si>
  <si>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</si>
  <si>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</si>
  <si>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</si>
  <si>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</si>
  <si>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</si>
  <si>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</si>
  <si>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</si>
  <si>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</si>
  <si>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</si>
  <si>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</si>
  <si>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</si>
  <si>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</si>
  <si>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</si>
  <si>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</si>
  <si>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</si>
  <si>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</si>
  <si>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</si>
  <si>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</si>
  <si>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</si>
  <si>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</si>
  <si>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</si>
  <si>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</si>
  <si>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</si>
  <si>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</si>
  <si>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</si>
  <si>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</si>
  <si>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</si>
  <si>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</si>
  <si>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</si>
  <si>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</si>
  <si>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</si>
  <si>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</si>
  <si>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</si>
  <si>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</si>
  <si>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</si>
  <si>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</si>
  <si>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</si>
  <si>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</si>
  <si>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</si>
  <si>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</si>
  <si>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</si>
  <si>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</si>
  <si>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</si>
  <si>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</si>
  <si>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</si>
  <si>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</si>
  <si>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</si>
  <si>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</si>
  <si>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</si>
  <si>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</si>
  <si>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</si>
  <si>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</si>
  <si>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</si>
  <si>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</si>
  <si>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</si>
  <si>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</si>
  <si>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</si>
  <si>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</si>
  <si>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</si>
  <si>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</si>
  <si>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</si>
  <si>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</si>
  <si>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</si>
  <si>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</si>
  <si>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</si>
  <si>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</si>
  <si>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</si>
  <si>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</si>
  <si>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</si>
  <si>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</si>
  <si>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</si>
  <si>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</si>
  <si>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</si>
  <si>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</si>
  <si>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</si>
  <si>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</si>
  <si>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</si>
  <si>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</si>
  <si>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</si>
  <si>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</si>
  <si>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</si>
  <si>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</si>
  <si>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</si>
  <si>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</si>
  <si>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</si>
  <si>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</si>
  <si>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</si>
  <si>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</si>
  <si>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</si>
  <si>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</si>
  <si>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</si>
  <si>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</si>
  <si>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</si>
  <si>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</si>
  <si>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</si>
  <si>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</si>
  <si>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</si>
  <si>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</si>
  <si>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</si>
  <si>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</si>
  <si>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</si>
  <si>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</si>
  <si>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</si>
  <si>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</si>
  <si>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</si>
  <si>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</si>
  <si>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</si>
  <si>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</si>
  <si>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</si>
  <si>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</si>
  <si>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</si>
  <si>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</si>
  <si>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</si>
  <si>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</si>
  <si>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</si>
  <si>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</si>
  <si>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</si>
  <si>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</si>
  <si>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</si>
  <si>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</si>
  <si>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</si>
  <si>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</si>
  <si>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</si>
  <si>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</si>
  <si>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</si>
  <si>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</si>
  <si>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</si>
  <si>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</si>
  <si>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</si>
  <si>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</si>
  <si>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</si>
  <si>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</si>
  <si>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</si>
  <si>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</si>
  <si>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</si>
  <si>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</si>
  <si>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</si>
  <si>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</si>
  <si>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</si>
  <si>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</si>
  <si>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</si>
  <si>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</si>
  <si>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</si>
  <si>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</si>
  <si>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</si>
  <si>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</si>
  <si>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</si>
  <si>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</si>
  <si>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</si>
  <si>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</si>
  <si>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</si>
  <si>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</si>
  <si>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</si>
  <si>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</si>
  <si>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</si>
  <si>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</si>
  <si>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</si>
  <si>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</si>
  <si>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</si>
  <si>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</si>
  <si>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</si>
  <si>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</si>
  <si>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</si>
  <si>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</si>
  <si>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</si>
  <si>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</si>
  <si>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</si>
  <si>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</si>
  <si>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</si>
  <si>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</si>
  <si>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</si>
  <si>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</si>
  <si>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</si>
  <si>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</si>
  <si>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</si>
  <si>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</si>
  <si>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</si>
  <si>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</si>
  <si>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</si>
  <si>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</si>
  <si>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</si>
  <si>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</si>
  <si>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</si>
  <si>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</si>
  <si>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</si>
  <si>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</si>
  <si>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</si>
  <si>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</si>
  <si>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</si>
  <si>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</si>
  <si>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</si>
  <si>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</si>
  <si>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</si>
  <si>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</si>
  <si>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</si>
  <si>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</si>
  <si>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</si>
  <si>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</si>
  <si>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</si>
  <si>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</si>
  <si>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</si>
  <si>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</si>
  <si>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</si>
  <si>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</si>
  <si>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</si>
  <si>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</si>
  <si>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</si>
  <si>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</si>
  <si>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</si>
  <si>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</si>
  <si>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</si>
  <si>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</si>
  <si>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</si>
  <si>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</si>
  <si>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</si>
  <si>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</si>
  <si>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</si>
  <si>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</si>
  <si>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</si>
  <si>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</si>
  <si>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</si>
  <si>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</si>
  <si>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</si>
  <si>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</si>
  <si>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</si>
  <si>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</si>
  <si>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</si>
  <si>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</si>
  <si>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</si>
  <si>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</si>
  <si>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</si>
  <si>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</si>
  <si>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</si>
  <si>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</si>
  <si>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</si>
  <si>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</si>
  <si>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</si>
  <si>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</si>
  <si>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</si>
  <si>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</si>
  <si>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</si>
  <si>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</si>
  <si>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</si>
  <si>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</si>
  <si>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</si>
  <si>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</si>
  <si>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</si>
  <si>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</si>
  <si>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</si>
  <si>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</si>
  <si>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</si>
  <si>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</si>
  <si>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</si>
  <si>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</si>
  <si>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</si>
  <si>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</si>
  <si>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</si>
  <si>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</si>
  <si>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</si>
  <si>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</si>
  <si>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</si>
  <si>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</si>
  <si>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</si>
  <si>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</si>
  <si>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</si>
  <si>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</si>
  <si>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</si>
  <si>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</si>
  <si>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</si>
  <si>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</si>
  <si>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</si>
  <si>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</si>
  <si>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</si>
  <si>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</si>
  <si>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</si>
  <si>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</si>
  <si>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</si>
  <si>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</si>
  <si>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</si>
  <si>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</si>
  <si>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</si>
  <si>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</si>
  <si>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</si>
  <si>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</si>
  <si>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</si>
  <si>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</si>
  <si>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</si>
  <si>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</si>
  <si>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</si>
  <si>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</si>
  <si>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</si>
  <si>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</si>
  <si>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</si>
  <si>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</si>
  <si>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</si>
  <si>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</si>
  <si>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</si>
  <si>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</si>
  <si>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</si>
  <si>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</si>
  <si>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</si>
  <si>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</si>
  <si>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</si>
  <si>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</si>
  <si>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</si>
  <si>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</si>
  <si>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</si>
  <si>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</si>
  <si>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</si>
  <si>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</si>
  <si>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</si>
  <si>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</si>
  <si>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</si>
  <si>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</si>
  <si>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</si>
  <si>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</si>
  <si>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</si>
  <si>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</si>
  <si>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</si>
  <si>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</si>
  <si>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</si>
  <si>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</si>
  <si>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</si>
  <si>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</si>
  <si>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</si>
  <si>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</si>
  <si>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</si>
  <si>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</si>
  <si>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</si>
  <si>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</si>
  <si>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</si>
  <si>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</si>
  <si>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</si>
  <si>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</si>
  <si>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</si>
  <si>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</si>
  <si>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</si>
  <si>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</si>
  <si>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</si>
  <si>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</si>
  <si>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</si>
  <si>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</si>
  <si>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</si>
  <si>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</si>
  <si>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</si>
  <si>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</si>
  <si>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</si>
  <si>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</si>
  <si>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</si>
  <si>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</si>
  <si>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</si>
  <si>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</si>
  <si>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</si>
  <si>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</si>
  <si>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</si>
  <si>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</si>
  <si>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</si>
  <si>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</si>
  <si>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</si>
  <si>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</si>
  <si>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</si>
  <si>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</si>
  <si>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</si>
  <si>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</si>
  <si>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</si>
  <si>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</si>
  <si>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</si>
  <si>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</si>
  <si>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</si>
  <si>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</si>
  <si>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</si>
  <si>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</si>
  <si>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</si>
  <si>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</si>
  <si>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</si>
  <si>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</si>
  <si>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</si>
  <si>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</si>
  <si>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</si>
  <si>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</si>
  <si>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</si>
  <si>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</si>
  <si>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</si>
  <si>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</si>
  <si>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</si>
  <si>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</si>
  <si>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</si>
  <si>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</si>
  <si>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</si>
  <si>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</si>
  <si>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</si>
  <si>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</si>
  <si>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</si>
  <si>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</si>
  <si>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</si>
  <si>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</si>
  <si>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</si>
  <si>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</si>
  <si>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</si>
  <si>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</si>
  <si>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</si>
  <si>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</si>
  <si>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</si>
  <si>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</si>
  <si>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</si>
  <si>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</si>
  <si>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</si>
  <si>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</si>
  <si>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</si>
  <si>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</si>
  <si>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</si>
  <si>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</si>
  <si>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</si>
  <si>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</si>
  <si>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</si>
  <si>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</si>
  <si>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</si>
  <si>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</si>
  <si>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</si>
  <si>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</si>
  <si>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</si>
  <si>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</si>
  <si>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</si>
  <si>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</si>
  <si>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</si>
  <si>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</si>
  <si>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</si>
  <si>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</si>
  <si>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</si>
  <si>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</si>
  <si>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</si>
  <si>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</si>
  <si>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</si>
  <si>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</si>
  <si>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</si>
  <si>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</si>
  <si>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</si>
  <si>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</si>
  <si>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</si>
  <si>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</si>
  <si>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</si>
  <si>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</si>
  <si>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</si>
  <si>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</si>
  <si>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</si>
  <si>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</si>
  <si>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</si>
  <si>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</si>
  <si>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</si>
  <si>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</si>
  <si>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</si>
  <si>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</si>
  <si>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</si>
  <si>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</si>
  <si>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</si>
  <si>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</si>
  <si>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</si>
  <si>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</si>
  <si>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</si>
  <si>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</si>
  <si>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</si>
  <si>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</si>
  <si>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</si>
  <si>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</si>
  <si>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</si>
  <si>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</si>
  <si>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</si>
  <si>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</si>
  <si>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</si>
  <si>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</si>
  <si>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</si>
  <si>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</si>
  <si>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</si>
  <si>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</si>
  <si>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</si>
  <si>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</si>
  <si>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</si>
  <si>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</si>
  <si>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</si>
  <si>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</si>
  <si>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</si>
  <si>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</si>
  <si>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</si>
  <si>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</si>
  <si>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</si>
  <si>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</si>
  <si>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</si>
  <si>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</si>
  <si>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</si>
  <si>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</si>
  <si>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</si>
  <si>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</si>
  <si>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</si>
  <si>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</si>
  <si>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</si>
  <si>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</si>
  <si>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</si>
  <si>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</si>
  <si>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</si>
  <si>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</si>
  <si>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</si>
  <si>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</si>
  <si>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</si>
  <si>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</si>
  <si>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</si>
  <si>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</si>
  <si>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</si>
  <si>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</si>
  <si>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</si>
  <si>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</si>
  <si>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</si>
  <si>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</si>
  <si>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</si>
  <si>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</si>
  <si>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</si>
  <si>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</si>
  <si>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</si>
  <si>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</si>
  <si>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</si>
  <si>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</si>
  <si>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</si>
  <si>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</si>
  <si>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</si>
  <si>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</si>
  <si>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</si>
  <si>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</si>
  <si>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</si>
  <si>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</si>
  <si>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</si>
  <si>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</si>
  <si>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</si>
  <si>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</si>
  <si>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</si>
  <si>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</si>
  <si>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</si>
  <si>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</si>
  <si>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</si>
  <si>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</si>
  <si>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</si>
  <si>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</si>
  <si>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</si>
  <si>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</si>
  <si>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</si>
  <si>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</si>
  <si>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</si>
  <si>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</si>
  <si>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</si>
  <si>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</si>
  <si>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</si>
  <si>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</si>
  <si>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</si>
  <si>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</si>
  <si>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</si>
  <si>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</si>
  <si>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</si>
  <si>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</si>
  <si>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</si>
  <si>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</si>
  <si>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</si>
  <si>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</si>
  <si>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</si>
  <si>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</si>
  <si>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</si>
  <si>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</si>
  <si>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</si>
  <si>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</si>
  <si>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</si>
  <si>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</si>
  <si>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</si>
  <si>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</si>
  <si>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</si>
  <si>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</si>
  <si>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</si>
  <si>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</si>
  <si>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</si>
  <si>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</si>
  <si>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</si>
  <si>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</si>
  <si>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</si>
  <si>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</si>
  <si>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</si>
  <si>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</si>
  <si>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</si>
  <si>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</si>
  <si>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</si>
  <si>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</si>
  <si>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</si>
  <si>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</si>
  <si>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</si>
  <si>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</si>
  <si>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</si>
  <si>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</si>
  <si>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</si>
  <si>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</si>
  <si>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</si>
  <si>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</si>
  <si>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</si>
  <si>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</si>
  <si>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</si>
  <si>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</si>
  <si>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</si>
  <si>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</si>
  <si>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</si>
  <si>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</si>
  <si>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</si>
  <si>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</si>
  <si>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</si>
  <si>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</si>
  <si>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</si>
  <si>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</si>
  <si>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</si>
  <si>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</si>
  <si>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</si>
  <si>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</si>
  <si>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</si>
  <si>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</si>
  <si>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</si>
  <si>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</si>
  <si>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</si>
  <si>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</si>
  <si>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</si>
  <si>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</si>
  <si>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</si>
  <si>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</si>
  <si>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</si>
  <si>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</si>
  <si>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</si>
  <si>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</si>
  <si>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</si>
  <si>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</si>
  <si>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</si>
  <si>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</si>
  <si>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</si>
  <si>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</si>
  <si>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</si>
  <si>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</si>
  <si>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</si>
  <si>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</si>
  <si>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</si>
  <si>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</si>
  <si>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</si>
  <si>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</si>
  <si>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</si>
  <si>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</si>
  <si>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</si>
  <si>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</si>
  <si>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</si>
  <si>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</si>
  <si>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</si>
  <si>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</si>
  <si>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</si>
  <si>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</si>
  <si>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</si>
  <si>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</si>
  <si>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</si>
  <si>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</si>
  <si>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</si>
  <si>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</si>
  <si>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</si>
  <si>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</si>
  <si>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</si>
  <si>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</si>
  <si>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</si>
  <si>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</si>
  <si>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</si>
  <si>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</si>
  <si>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</si>
  <si>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</si>
  <si>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</si>
  <si>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</si>
  <si>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</si>
  <si>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</si>
  <si>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</si>
  <si>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</si>
  <si>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</si>
  <si>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</si>
  <si>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</si>
  <si>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</si>
  <si>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</si>
  <si>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</si>
  <si>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</si>
  <si>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</si>
  <si>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</si>
  <si>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</si>
  <si>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</si>
  <si>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</si>
  <si>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</si>
  <si>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</si>
  <si>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</si>
  <si>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</si>
  <si>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</si>
  <si>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</si>
  <si>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</si>
  <si>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</si>
  <si>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</si>
  <si>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</si>
  <si>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</si>
  <si>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</si>
  <si>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</si>
  <si>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</si>
  <si>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</si>
  <si>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</si>
  <si>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</si>
  <si>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</si>
  <si>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</si>
  <si>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</si>
  <si>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</si>
  <si>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</si>
  <si>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</si>
  <si>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</si>
  <si>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</si>
  <si>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</si>
  <si>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</si>
  <si>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</si>
  <si>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</si>
  <si>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</si>
  <si>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</si>
  <si>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</si>
  <si>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</si>
  <si>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</si>
  <si>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</si>
  <si>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</si>
  <si>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</si>
  <si>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</si>
  <si>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</si>
  <si>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</si>
  <si>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</si>
  <si>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</si>
  <si>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</si>
  <si>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</si>
  <si>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</si>
  <si>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</si>
  <si>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</si>
  <si>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</si>
  <si>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</si>
  <si>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</si>
  <si>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</si>
  <si>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</si>
  <si>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</si>
  <si>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</si>
  <si>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</si>
  <si>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</si>
  <si>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</si>
  <si>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</si>
  <si>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</si>
  <si>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</si>
  <si>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</si>
  <si>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</si>
  <si>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</si>
  <si>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</si>
  <si>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</si>
  <si>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</si>
  <si>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</si>
  <si>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</si>
  <si>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</si>
  <si>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</si>
  <si>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</si>
  <si>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</si>
  <si>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</si>
  <si>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</si>
  <si>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</si>
  <si>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</si>
  <si>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</si>
  <si>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</si>
  <si>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</si>
  <si>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</si>
  <si>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</si>
  <si>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</si>
  <si>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</si>
  <si>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</si>
  <si>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</si>
  <si>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</si>
  <si>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</si>
  <si>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</si>
  <si>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</si>
  <si>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</si>
  <si>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</si>
  <si>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</si>
  <si>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</si>
  <si>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</si>
  <si>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</si>
  <si>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</si>
  <si>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</si>
  <si>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</si>
  <si>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</si>
  <si>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</si>
  <si>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</si>
  <si>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</si>
  <si>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</si>
  <si>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</si>
  <si>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</si>
  <si>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</si>
  <si>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</si>
  <si>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</si>
  <si>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</si>
  <si>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</si>
  <si>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</si>
  <si>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</si>
  <si>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</si>
  <si>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</si>
  <si>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</si>
  <si>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</si>
  <si>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</si>
  <si>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</si>
  <si>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</si>
  <si>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</si>
  <si>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</si>
  <si>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</si>
  <si>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</si>
  <si>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</si>
  <si>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</si>
  <si>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</si>
  <si>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</si>
  <si>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</si>
  <si>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</si>
  <si>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</si>
  <si>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</si>
  <si>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</si>
  <si>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</si>
  <si>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</si>
  <si>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</si>
  <si>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</si>
  <si>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</si>
  <si>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</si>
  <si>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</si>
  <si>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</si>
  <si>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</si>
  <si>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</si>
  <si>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</si>
  <si>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</si>
  <si>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</si>
  <si>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</si>
  <si>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</si>
  <si>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</si>
  <si>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</si>
  <si>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</si>
  <si>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</si>
  <si>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</si>
  <si>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</si>
  <si>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</si>
  <si>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</si>
  <si>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</si>
  <si>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</si>
  <si>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</si>
  <si>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</si>
  <si>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</si>
  <si>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</si>
  <si>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</si>
  <si>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</si>
  <si>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</si>
  <si>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</si>
  <si>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</si>
  <si>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</si>
  <si>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</si>
  <si>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</si>
  <si>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</si>
  <si>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</si>
  <si>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</si>
  <si>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</si>
  <si>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</si>
  <si>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</si>
  <si>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</si>
  <si>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</si>
  <si>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</si>
  <si>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</si>
  <si>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</si>
  <si>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</si>
  <si>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</si>
  <si>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</si>
  <si>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</si>
  <si>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</si>
  <si>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</si>
  <si>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</si>
  <si>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</si>
  <si>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</si>
  <si>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</si>
  <si>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</si>
  <si>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</si>
  <si>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</si>
  <si>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</si>
  <si>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</si>
  <si>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</si>
  <si>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</si>
  <si>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</si>
  <si>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</si>
  <si>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</si>
  <si>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</si>
  <si>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</si>
  <si>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</si>
  <si>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</si>
  <si>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</si>
  <si>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</si>
  <si>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</si>
  <si>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</si>
  <si>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</si>
  <si>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</si>
  <si>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</si>
  <si>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</si>
  <si>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</si>
  <si>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</si>
  <si>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</si>
  <si>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</si>
  <si>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</si>
  <si>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</si>
  <si>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</si>
  <si>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</si>
  <si>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</si>
  <si>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</si>
  <si>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</si>
  <si>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</si>
  <si>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</si>
  <si>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</si>
  <si>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</si>
  <si>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</si>
  <si>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</si>
  <si>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</si>
  <si>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</si>
  <si>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</si>
  <si>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</si>
  <si>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</si>
  <si>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</si>
  <si>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</si>
  <si>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</si>
  <si>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</si>
  <si>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</si>
  <si>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</si>
  <si>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</si>
  <si>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</si>
  <si>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</si>
  <si>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</si>
  <si>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</si>
  <si>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</si>
  <si>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</si>
  <si>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</si>
  <si>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</si>
  <si>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</si>
  <si>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</si>
  <si>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</si>
  <si>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</si>
  <si>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</si>
  <si>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</si>
  <si>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</si>
  <si>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</si>
  <si>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</si>
  <si>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</si>
  <si>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</si>
  <si>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</si>
  <si>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</si>
  <si>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</si>
  <si>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</si>
  <si>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</si>
  <si>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</si>
  <si>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</si>
  <si>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</si>
  <si>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</si>
  <si>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</si>
  <si>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</si>
  <si>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</si>
  <si>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</si>
  <si>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</si>
  <si>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</si>
  <si>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</si>
  <si>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</si>
  <si>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</si>
  <si>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</si>
  <si>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</si>
  <si>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</si>
  <si>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</si>
  <si>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</si>
  <si>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</si>
  <si>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</si>
  <si>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</si>
  <si>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</si>
  <si>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</si>
  <si>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</si>
  <si>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</si>
  <si>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</si>
  <si>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</si>
  <si>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</si>
  <si>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</si>
  <si>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</si>
  <si>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</si>
  <si>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</si>
  <si>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</si>
  <si>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</si>
  <si>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</si>
  <si>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</si>
  <si>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</si>
  <si>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</si>
  <si>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</si>
  <si>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</si>
  <si>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</si>
  <si>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</si>
  <si>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</si>
  <si>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</si>
  <si>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</si>
  <si>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</si>
  <si>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</si>
  <si>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</si>
  <si>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</si>
  <si>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</si>
  <si>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</si>
  <si>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</si>
  <si>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</si>
  <si>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</si>
  <si>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</si>
  <si>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</si>
  <si>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</si>
  <si>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</si>
  <si>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</si>
  <si>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</si>
  <si>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</si>
  <si>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</si>
  <si>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</si>
  <si>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</si>
  <si>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</si>
  <si>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</si>
  <si>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</si>
  <si>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</si>
  <si>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</si>
  <si>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</si>
  <si>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</si>
  <si>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</si>
  <si>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</si>
  <si>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</si>
  <si>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</si>
  <si>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</si>
  <si>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</si>
  <si>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</si>
  <si>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</si>
  <si>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</si>
  <si>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</si>
  <si>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</si>
  <si>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</si>
  <si>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</si>
  <si>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</si>
  <si>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</si>
  <si>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</si>
  <si>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</si>
  <si>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</si>
  <si>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</si>
  <si>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</si>
  <si>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</si>
  <si>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</si>
  <si>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</si>
  <si>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</si>
  <si>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</si>
  <si>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</si>
  <si>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</si>
  <si>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</si>
  <si>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</si>
  <si>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</si>
  <si>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</si>
  <si>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</si>
  <si>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</si>
  <si>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</si>
  <si>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</si>
  <si>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</si>
  <si>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</si>
  <si>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</si>
  <si>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</si>
  <si>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</si>
  <si>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</si>
  <si>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</si>
  <si>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</si>
  <si>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</si>
  <si>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</si>
  <si>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</si>
  <si>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</si>
  <si>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</si>
  <si>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</si>
  <si>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</si>
  <si>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</si>
  <si>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</si>
  <si>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</si>
  <si>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</si>
  <si>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</si>
  <si>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</si>
  <si>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</si>
  <si>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</si>
  <si>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</si>
  <si>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</si>
  <si>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</si>
  <si>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</si>
  <si>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</si>
  <si>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</si>
  <si>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</si>
  <si>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</si>
  <si>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</si>
  <si>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</si>
  <si>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</si>
  <si>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</si>
  <si>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</si>
  <si>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</si>
  <si>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</si>
  <si>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</si>
  <si>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</si>
  <si>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</si>
  <si>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</si>
  <si>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</si>
  <si>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</si>
  <si>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</si>
  <si>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</si>
  <si>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</si>
  <si>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</si>
  <si>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</si>
  <si>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</si>
  <si>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</si>
  <si>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</si>
  <si>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</si>
  <si>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</si>
  <si>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</si>
  <si>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</si>
  <si>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</si>
  <si>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</si>
  <si>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</si>
  <si>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</si>
  <si>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</si>
  <si>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</si>
  <si>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</si>
  <si>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</si>
  <si>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</si>
  <si>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</si>
  <si>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</si>
  <si>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</si>
  <si>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</si>
  <si>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</si>
  <si>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</si>
  <si>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</si>
  <si>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</si>
  <si>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</si>
  <si>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</si>
  <si>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</si>
  <si>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</si>
  <si>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</si>
  <si>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</si>
  <si>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</si>
  <si>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</si>
  <si>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</si>
  <si>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</si>
  <si>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</si>
  <si>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</si>
  <si>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</si>
  <si>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</si>
  <si>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</si>
  <si>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</si>
  <si>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</si>
  <si>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</si>
  <si>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</si>
  <si>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</si>
  <si>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</si>
  <si>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</si>
  <si>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</si>
  <si>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</si>
  <si>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</si>
  <si>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</si>
  <si>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</si>
  <si>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</si>
  <si>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</si>
  <si>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</si>
  <si>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</si>
  <si>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</si>
  <si>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</si>
  <si>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</si>
  <si>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</si>
  <si>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</si>
  <si>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</si>
  <si>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</si>
  <si>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</si>
  <si>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</si>
  <si>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</si>
  <si>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</si>
  <si>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</si>
  <si>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</si>
  <si>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</si>
  <si>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</si>
  <si>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</si>
  <si>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</si>
  <si>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</si>
  <si>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</si>
  <si>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</si>
  <si>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</si>
  <si>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</si>
  <si>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</si>
  <si>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</si>
  <si>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</si>
  <si>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</si>
  <si>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</si>
  <si>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</si>
  <si>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</si>
  <si>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</si>
  <si>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</si>
  <si>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</si>
  <si>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</si>
  <si>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</si>
  <si>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</si>
  <si>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</si>
  <si>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</si>
  <si>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</si>
  <si>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</si>
  <si>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</si>
  <si>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</si>
  <si>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</si>
  <si>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</si>
  <si>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</si>
  <si>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</si>
  <si>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</si>
  <si>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</si>
  <si>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</si>
  <si>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</si>
  <si>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</si>
  <si>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</si>
  <si>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</si>
  <si>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</si>
  <si>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</si>
  <si>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</si>
  <si>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</si>
  <si>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</si>
  <si>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</si>
  <si>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</si>
  <si>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</si>
  <si>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</si>
  <si>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</si>
  <si>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</si>
  <si>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</si>
  <si>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</si>
  <si>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</si>
  <si>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</si>
  <si>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</si>
  <si>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</si>
  <si>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</si>
  <si>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</si>
  <si>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</si>
  <si>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</si>
  <si>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</si>
  <si>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</si>
  <si>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</si>
  <si>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</si>
  <si>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</si>
  <si>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</si>
  <si>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</si>
  <si>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</si>
  <si>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</si>
  <si>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</si>
  <si>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</si>
  <si>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</si>
  <si>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</si>
  <si>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</si>
  <si>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</si>
  <si>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</si>
  <si>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</si>
  <si>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</si>
  <si>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</si>
  <si>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</si>
  <si>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</si>
  <si>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</si>
  <si>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</si>
  <si>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</si>
  <si>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</si>
  <si>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</si>
  <si>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</si>
  <si>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</si>
  <si>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</si>
  <si>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</si>
  <si>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</si>
  <si>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</si>
  <si>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</si>
  <si>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</si>
  <si>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</si>
  <si>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</si>
  <si>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</si>
  <si>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</si>
  <si>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</si>
  <si>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</si>
  <si>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</si>
  <si>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</si>
  <si>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</si>
  <si>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</si>
  <si>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</si>
  <si>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</si>
  <si>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</si>
  <si>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</si>
  <si>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</si>
  <si>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</si>
  <si>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</si>
  <si>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</si>
  <si>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</si>
  <si>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</si>
  <si>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</si>
  <si>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</si>
  <si>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</si>
  <si>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</si>
  <si>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</si>
  <si>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</si>
  <si>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</si>
  <si>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</si>
  <si>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</si>
  <si>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</si>
  <si>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</si>
  <si>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</si>
  <si>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</si>
  <si>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</si>
  <si>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</si>
  <si>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</si>
  <si>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</si>
  <si>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</si>
  <si>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</si>
  <si>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</si>
  <si>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</si>
  <si>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</si>
  <si>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</si>
  <si>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</si>
  <si>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</si>
  <si>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</si>
  <si>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</si>
  <si>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</si>
  <si>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</si>
  <si>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</si>
  <si>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</si>
  <si>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</si>
  <si>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</si>
  <si>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</si>
  <si>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</si>
  <si>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</si>
  <si>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</si>
  <si>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</si>
  <si>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</si>
  <si>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</si>
  <si>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</si>
  <si>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</si>
  <si>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</si>
  <si>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</si>
  <si>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</si>
  <si>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</si>
  <si>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</si>
  <si>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</si>
  <si>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</si>
  <si>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</si>
  <si>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</si>
  <si>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</si>
  <si>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</si>
  <si>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</si>
  <si>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</si>
  <si>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</si>
  <si>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</si>
  <si>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</si>
  <si>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</si>
  <si>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</si>
  <si>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</si>
  <si>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</si>
  <si>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</si>
  <si>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</si>
  <si>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</si>
  <si>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</si>
  <si>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</si>
  <si>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</si>
  <si>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</si>
  <si>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</si>
  <si>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</si>
  <si>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</si>
  <si>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</si>
  <si>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</si>
  <si>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</si>
  <si>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</si>
  <si>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</si>
  <si>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</si>
  <si>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</si>
  <si>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</si>
  <si>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</si>
  <si>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</si>
  <si>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</si>
  <si>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</si>
  <si>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</si>
  <si>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</si>
  <si>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</si>
  <si>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</si>
  <si>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</si>
  <si>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</si>
  <si>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</si>
  <si>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</si>
  <si>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</si>
  <si>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</si>
  <si>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</si>
  <si>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</si>
  <si>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</si>
  <si>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</si>
  <si>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</si>
  <si>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</si>
  <si>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</si>
  <si>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</si>
  <si>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</si>
  <si>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</si>
  <si>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</si>
  <si>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</si>
  <si>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</si>
  <si>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</si>
  <si>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</si>
  <si>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</si>
  <si>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</si>
  <si>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</si>
  <si>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</si>
  <si>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</si>
  <si>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</si>
  <si>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</si>
  <si>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</si>
  <si>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</si>
  <si>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</si>
  <si>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</si>
  <si>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</si>
  <si>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</si>
  <si>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</si>
  <si>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</si>
  <si>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</si>
  <si>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</si>
  <si>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</si>
  <si>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</si>
  <si>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</si>
  <si>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</si>
  <si>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</si>
  <si>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</si>
  <si>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</si>
  <si>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</si>
  <si>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</si>
  <si>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</si>
  <si>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</si>
  <si>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</si>
  <si>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</si>
  <si>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</si>
  <si>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</si>
  <si>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</si>
  <si>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</si>
  <si>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</si>
  <si>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</si>
  <si>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</si>
  <si>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</si>
  <si>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</si>
  <si>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</si>
  <si>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</si>
  <si>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</si>
  <si>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</si>
  <si>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</si>
  <si>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</si>
  <si>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</si>
  <si>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</si>
  <si>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</si>
  <si>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</si>
  <si>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</si>
  <si>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</si>
  <si>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</si>
  <si>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</si>
  <si>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</si>
  <si>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</si>
  <si>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</si>
  <si>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</si>
  <si>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</si>
  <si>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</si>
  <si>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</si>
  <si>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</si>
  <si>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</si>
  <si>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</si>
  <si>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</si>
  <si>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</si>
  <si>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</si>
  <si>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</si>
  <si>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</si>
  <si>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</si>
  <si>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</si>
  <si>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</si>
  <si>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</si>
  <si>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</si>
  <si>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</si>
  <si>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</si>
  <si>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</si>
  <si>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</si>
  <si>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</si>
  <si>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</si>
  <si>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</si>
  <si>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</si>
  <si>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</si>
  <si>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</si>
  <si>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</si>
  <si>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</si>
  <si>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</si>
  <si>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</si>
  <si>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</si>
  <si>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</si>
  <si>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</si>
  <si>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</si>
  <si>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</si>
  <si>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</si>
  <si>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</si>
  <si>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</si>
  <si>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</si>
  <si>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</si>
  <si>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</si>
  <si>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</si>
  <si>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</si>
  <si>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</si>
  <si>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</si>
  <si>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</si>
  <si>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</si>
  <si>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</si>
  <si>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</si>
  <si>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</si>
  <si>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</si>
  <si>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</si>
  <si>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</si>
  <si>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</si>
  <si>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</si>
  <si>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</si>
  <si>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</si>
  <si>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</si>
  <si>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</si>
  <si>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</si>
  <si>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</si>
  <si>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</si>
  <si>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</si>
  <si>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</si>
  <si>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</si>
  <si>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</si>
  <si>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</si>
  <si>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</si>
  <si>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</si>
  <si>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</si>
  <si>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</si>
  <si>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</si>
  <si>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</si>
  <si>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</si>
  <si>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</si>
  <si>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</si>
  <si>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</si>
  <si>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</si>
  <si>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</si>
  <si>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</si>
  <si>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</si>
  <si>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</si>
  <si>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</si>
  <si>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</si>
  <si>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</si>
  <si>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</si>
  <si>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</si>
  <si>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</si>
  <si>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</si>
  <si>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</si>
  <si>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</si>
  <si>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</si>
  <si>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</si>
  <si>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</si>
  <si>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</si>
  <si>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</si>
  <si>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</si>
  <si>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</si>
  <si>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</si>
  <si>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</si>
  <si>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</si>
  <si>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</si>
  <si>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</si>
  <si>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</si>
  <si>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</si>
  <si>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</si>
  <si>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</si>
  <si>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</si>
  <si>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</si>
  <si>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</si>
  <si>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</si>
  <si>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</si>
  <si>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</si>
  <si>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</si>
  <si>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</si>
  <si>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</si>
  <si>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</si>
  <si>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</si>
  <si>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</si>
  <si>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</si>
  <si>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</si>
  <si>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</si>
  <si>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</si>
  <si>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</si>
  <si>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</si>
  <si>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</si>
  <si>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</si>
  <si>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</si>
  <si>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</si>
  <si>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</si>
  <si>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</si>
  <si>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</si>
  <si>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</si>
  <si>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</si>
  <si>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</si>
  <si>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</si>
  <si>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</si>
  <si>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</si>
  <si>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</si>
  <si>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</si>
  <si>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</si>
  <si>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</si>
  <si>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</si>
  <si>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</si>
  <si>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</si>
  <si>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</si>
  <si>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</si>
  <si>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</si>
  <si>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</si>
  <si>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</si>
  <si>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</si>
  <si>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</si>
  <si>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</si>
  <si>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</si>
  <si>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</si>
  <si>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</si>
  <si>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</si>
  <si>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</si>
  <si>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</si>
  <si>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</si>
  <si>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</si>
  <si>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</si>
  <si>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</si>
  <si>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</si>
  <si>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</si>
  <si>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</si>
  <si>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</si>
  <si>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</si>
  <si>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</si>
  <si>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</si>
  <si>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</si>
  <si>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</si>
  <si>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</si>
  <si>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</si>
  <si>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</si>
  <si>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</si>
  <si>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</si>
  <si>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</si>
  <si>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</si>
  <si>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</si>
  <si>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</si>
  <si>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</si>
  <si>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</si>
  <si>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</si>
  <si>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</si>
  <si>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</si>
  <si>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</si>
  <si>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</si>
  <si>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</si>
  <si>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</si>
  <si>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</si>
  <si>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</si>
  <si>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</si>
  <si>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</si>
  <si>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</si>
  <si>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</si>
  <si>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</si>
  <si>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</si>
  <si>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</si>
  <si>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</si>
  <si>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</si>
  <si>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</si>
  <si>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</si>
  <si>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</si>
  <si>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</si>
  <si>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</si>
  <si>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</si>
  <si>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</si>
  <si>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</si>
  <si>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</si>
  <si>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</si>
  <si>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</si>
  <si>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</si>
  <si>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</si>
  <si>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</si>
  <si>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</si>
  <si>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</si>
  <si>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</si>
  <si>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</si>
  <si>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</si>
  <si>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</si>
  <si>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</si>
  <si>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</si>
  <si>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</si>
  <si>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</si>
  <si>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</si>
  <si>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</si>
  <si>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</si>
  <si>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</si>
  <si>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</si>
  <si>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</si>
  <si>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</si>
  <si>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</si>
  <si>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</si>
  <si>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</si>
  <si>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</si>
  <si>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</si>
  <si>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</si>
  <si>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</si>
  <si>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</si>
  <si>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</si>
  <si>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</si>
  <si>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</si>
  <si>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</si>
  <si>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</si>
  <si>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</si>
  <si>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</si>
  <si>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</si>
  <si>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</si>
  <si>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</si>
  <si>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</si>
  <si>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</si>
  <si>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</si>
  <si>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</si>
  <si>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</si>
  <si>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</si>
  <si>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</si>
  <si>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</si>
  <si>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</si>
  <si>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</si>
  <si>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</si>
  <si>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</si>
  <si>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</si>
  <si>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</si>
  <si>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</si>
  <si>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</si>
  <si>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</si>
  <si>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</si>
  <si>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</si>
  <si>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</si>
  <si>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</si>
  <si>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</si>
  <si>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</si>
  <si>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</si>
  <si>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</si>
  <si>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</si>
  <si>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</si>
  <si>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</si>
  <si>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</si>
  <si>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</si>
  <si>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</si>
  <si>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</si>
  <si>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</si>
  <si>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</si>
  <si>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</si>
  <si>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</si>
  <si>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</si>
  <si>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</si>
  <si>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</si>
  <si>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</si>
  <si>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</si>
  <si>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</si>
  <si>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</si>
  <si>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</si>
  <si>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</si>
  <si>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</si>
  <si>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</si>
  <si>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</si>
  <si>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</si>
  <si>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</si>
  <si>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</si>
  <si>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</si>
  <si>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</si>
  <si>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</si>
  <si>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</si>
  <si>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</si>
  <si>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</si>
  <si>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</si>
  <si>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</si>
  <si>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</si>
  <si>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</si>
  <si>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</si>
  <si>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</si>
  <si>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</si>
  <si>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</si>
  <si>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</si>
  <si>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</si>
  <si>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</si>
  <si>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</si>
  <si>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</si>
  <si>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</si>
  <si>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</si>
  <si>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</si>
  <si>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</si>
  <si>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</si>
  <si>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</si>
  <si>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</si>
  <si>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</si>
  <si>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</si>
  <si>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</si>
  <si>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</si>
  <si>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</si>
  <si>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</si>
  <si>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</si>
  <si>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</si>
  <si>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</si>
  <si>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</si>
  <si>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</si>
  <si>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</si>
  <si>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</si>
  <si>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</si>
  <si>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</si>
  <si>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</si>
  <si>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</si>
  <si>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</si>
  <si>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</si>
  <si>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</si>
  <si>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</si>
  <si>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</si>
  <si>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</si>
  <si>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</si>
  <si>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</si>
  <si>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</si>
  <si>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</si>
  <si>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</si>
  <si>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</si>
  <si>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</si>
  <si>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</si>
  <si>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</si>
  <si>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</si>
  <si>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</si>
  <si>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</si>
  <si>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</si>
  <si>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</si>
  <si>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</si>
  <si>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</si>
  <si>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</si>
  <si>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</si>
  <si>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</si>
  <si>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</si>
  <si>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</si>
  <si>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</si>
  <si>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</si>
  <si>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</si>
  <si>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</si>
  <si>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</si>
  <si>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</si>
  <si>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</si>
  <si>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</si>
  <si>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</si>
  <si>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</si>
  <si>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</si>
  <si>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</si>
  <si>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</si>
  <si>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</si>
  <si>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</si>
  <si>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</si>
  <si>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</si>
  <si>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</si>
  <si>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</si>
  <si>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</si>
  <si>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</si>
  <si>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</si>
  <si>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</si>
  <si>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</si>
  <si>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</si>
  <si>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</si>
  <si>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</si>
  <si>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</si>
  <si>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</si>
  <si>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</si>
  <si>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</si>
  <si>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</si>
  <si>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</si>
  <si>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</si>
  <si>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</si>
  <si>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</si>
  <si>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</si>
  <si>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</si>
  <si>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</si>
  <si>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</si>
  <si>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</si>
  <si>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</si>
  <si>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</si>
  <si>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</si>
  <si>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</si>
  <si>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</si>
  <si>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</si>
  <si>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</si>
  <si>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</si>
  <si>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</si>
  <si>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</si>
  <si>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</si>
  <si>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</si>
  <si>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</si>
  <si>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</si>
  <si>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</si>
  <si>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</si>
  <si>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</si>
  <si>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</si>
  <si>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</si>
  <si>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</si>
  <si>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</si>
  <si>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</si>
  <si>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</si>
  <si>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</si>
  <si>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</si>
  <si>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</si>
  <si>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</si>
  <si>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</si>
  <si>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</si>
  <si>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</si>
  <si>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</si>
  <si>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</si>
  <si>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</si>
  <si>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</si>
  <si>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</si>
  <si>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</si>
  <si>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</si>
  <si>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</si>
  <si>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</si>
  <si>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</si>
  <si>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</si>
  <si>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</si>
  <si>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</si>
  <si>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</si>
  <si>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</si>
  <si>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</si>
  <si>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</si>
  <si>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</si>
  <si>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</si>
  <si>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</si>
  <si>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</si>
  <si>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</si>
  <si>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</si>
  <si>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</si>
  <si>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</si>
  <si>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</si>
  <si>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</si>
  <si>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</si>
  <si>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</si>
  <si>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</si>
  <si>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</si>
  <si>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</si>
  <si>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</si>
  <si>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</si>
  <si>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</si>
  <si>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</si>
  <si>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</si>
  <si>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</si>
  <si>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</si>
  <si>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</si>
  <si>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</si>
  <si>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</si>
  <si>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</si>
  <si>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</si>
  <si>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</si>
  <si>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</si>
  <si>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</si>
  <si>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</si>
  <si>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</si>
  <si>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</si>
  <si>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</si>
  <si>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</si>
  <si>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</si>
  <si>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</si>
  <si>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</si>
  <si>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</si>
  <si>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</si>
  <si>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</si>
  <si>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</si>
  <si>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</si>
  <si>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</si>
  <si>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</si>
  <si>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</si>
  <si>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</si>
  <si>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</si>
  <si>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</si>
  <si>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</si>
  <si>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</si>
  <si>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</si>
  <si>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</si>
  <si>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</si>
  <si>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</si>
  <si>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</si>
  <si>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</si>
  <si>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</si>
  <si>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</si>
  <si>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</si>
  <si>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</si>
  <si>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</si>
  <si>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</si>
  <si>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</si>
  <si>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</si>
  <si>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</si>
  <si>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</si>
  <si>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</si>
  <si>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</si>
  <si>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</si>
  <si>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</si>
  <si>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</si>
  <si>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</si>
  <si>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</si>
  <si>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</si>
  <si>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</si>
  <si>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</si>
  <si>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</si>
  <si>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</si>
  <si>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</si>
  <si>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</si>
  <si>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</si>
  <si>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</si>
  <si>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</si>
  <si>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</si>
  <si>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</si>
  <si>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</si>
  <si>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</si>
  <si>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</si>
  <si>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</si>
  <si>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</si>
  <si>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</si>
  <si>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</si>
  <si>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</si>
  <si>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</si>
  <si>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</si>
  <si>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</si>
  <si>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</si>
  <si>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</si>
  <si>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</si>
  <si>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</si>
  <si>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</si>
  <si>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</si>
  <si>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</si>
  <si>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</si>
  <si>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</si>
  <si>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</si>
  <si>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</si>
  <si>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</si>
  <si>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</si>
  <si>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</si>
  <si>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</si>
  <si>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</si>
  <si>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</si>
  <si>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</si>
  <si>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</si>
  <si>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</si>
  <si>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</si>
  <si>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</si>
  <si>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</si>
  <si>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</si>
  <si>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</si>
  <si>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</si>
  <si>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</si>
  <si>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</si>
  <si>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</si>
  <si>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</si>
  <si>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</si>
  <si>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</si>
  <si>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</si>
  <si>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</si>
  <si>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</si>
  <si>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</si>
  <si>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</si>
  <si>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</si>
  <si>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</si>
  <si>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</si>
  <si>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</si>
  <si>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</si>
  <si>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</si>
  <si>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</si>
  <si>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</si>
  <si>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</si>
  <si>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</si>
  <si>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</si>
  <si>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</si>
  <si>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</si>
  <si>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</si>
  <si>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</si>
  <si>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</si>
  <si>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</si>
  <si>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</si>
  <si>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</si>
  <si>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</si>
  <si>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</si>
  <si>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</si>
  <si>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</si>
  <si>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</si>
  <si>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</si>
  <si>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</si>
  <si>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</si>
  <si>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</si>
  <si>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</si>
  <si>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</si>
  <si>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</si>
  <si>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</si>
  <si>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</si>
  <si>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</si>
  <si>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</si>
  <si>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</si>
  <si>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</si>
  <si>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</si>
  <si>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</si>
  <si>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</si>
  <si>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</si>
  <si>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</si>
  <si>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</si>
  <si>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</si>
  <si>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</si>
  <si>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</si>
  <si>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</si>
  <si>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</si>
  <si>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</si>
  <si>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</si>
  <si>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</si>
  <si>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</si>
  <si>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</si>
  <si>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</si>
  <si>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</si>
  <si>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</si>
  <si>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</si>
  <si>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</si>
  <si>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</si>
  <si>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</si>
  <si>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</si>
  <si>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</si>
  <si>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</si>
  <si>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</si>
  <si>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</si>
  <si>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</si>
  <si>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</si>
  <si>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</si>
  <si>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</si>
  <si>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</si>
  <si>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</si>
  <si>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</si>
  <si>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</si>
  <si>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</si>
  <si>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</si>
  <si>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</si>
  <si>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</si>
  <si>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</si>
  <si>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</si>
  <si>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</si>
  <si>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</si>
  <si>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</si>
  <si>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</si>
  <si>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</si>
  <si>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</si>
  <si>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</si>
  <si>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</si>
  <si>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</si>
  <si>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</si>
  <si>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</si>
  <si>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</si>
  <si>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</si>
  <si>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</si>
  <si>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</si>
  <si>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</si>
  <si>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</si>
  <si>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</si>
  <si>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</si>
  <si>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</si>
  <si>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</si>
  <si>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</si>
  <si>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</si>
  <si>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</si>
  <si>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</si>
  <si>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</si>
  <si>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</si>
  <si>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</si>
  <si>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</si>
  <si>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</si>
  <si>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</si>
  <si>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</si>
  <si>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</si>
  <si>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</si>
  <si>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</si>
  <si>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</si>
  <si>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</si>
  <si>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</si>
  <si>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</si>
  <si>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</si>
  <si>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</si>
  <si>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</si>
  <si>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</si>
  <si>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</si>
  <si>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</si>
  <si>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</si>
  <si>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</si>
  <si>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</si>
  <si>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</si>
  <si>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</si>
  <si>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</si>
  <si>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</si>
  <si>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</si>
  <si>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</si>
  <si>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</si>
  <si>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</si>
  <si>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</si>
  <si>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</si>
  <si>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</si>
  <si>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</si>
  <si>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</si>
  <si>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</si>
  <si>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</si>
  <si>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</si>
  <si>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</si>
  <si>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</si>
  <si>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</si>
  <si>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</si>
  <si>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</si>
  <si>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</si>
  <si>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</si>
  <si>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</si>
  <si>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</si>
  <si>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</si>
  <si>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</si>
  <si>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</si>
  <si>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</si>
  <si>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</si>
  <si>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</si>
  <si>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</si>
  <si>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</si>
  <si>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</si>
  <si>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</si>
  <si>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</si>
  <si>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</si>
  <si>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</si>
  <si>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</si>
  <si>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</si>
  <si>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</si>
  <si>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</si>
  <si>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</si>
  <si>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</si>
  <si>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</si>
  <si>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</si>
  <si>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</si>
  <si>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</si>
  <si>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</si>
  <si>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</si>
  <si>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</si>
  <si>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</si>
  <si>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</si>
  <si>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</si>
  <si>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</si>
  <si>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</si>
  <si>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</si>
  <si>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</si>
  <si>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</si>
  <si>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</si>
  <si>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</si>
  <si>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</si>
  <si>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</si>
  <si>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</si>
  <si>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</si>
  <si>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</si>
  <si>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</si>
  <si>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</si>
  <si>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</si>
  <si>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</si>
  <si>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</si>
  <si>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</si>
  <si>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</si>
  <si>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</si>
  <si>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</si>
  <si>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</si>
  <si>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</si>
  <si>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</si>
  <si>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</si>
  <si>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</si>
  <si>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</si>
  <si>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</si>
  <si>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</si>
  <si>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</si>
  <si>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</si>
  <si>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</si>
  <si>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</si>
  <si>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</si>
  <si>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</si>
  <si>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</si>
  <si>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</si>
  <si>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</si>
  <si>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</si>
  <si>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</si>
  <si>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</si>
  <si>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</si>
  <si>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</si>
  <si>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</si>
  <si>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</si>
  <si>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</si>
  <si>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</si>
  <si>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</si>
  <si>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</si>
  <si>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</si>
  <si>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</si>
  <si>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</si>
  <si>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</si>
  <si>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</si>
  <si>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</si>
  <si>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</si>
  <si>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</si>
  <si>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</si>
  <si>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</si>
  <si>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</si>
  <si>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</si>
  <si>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</si>
  <si>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</si>
  <si>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</si>
  <si>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</si>
  <si>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</si>
  <si>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</si>
  <si>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</si>
  <si>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</si>
  <si>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</si>
  <si>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</si>
  <si>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</si>
  <si>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</si>
  <si>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</si>
  <si>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</si>
  <si>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</si>
  <si>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</si>
  <si>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</si>
  <si>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</si>
  <si>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</si>
  <si>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</si>
  <si>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</si>
  <si>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</si>
  <si>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</si>
  <si>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</si>
  <si>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</si>
  <si>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</si>
  <si>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</si>
  <si>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</si>
  <si>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</si>
  <si>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</si>
  <si>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</si>
  <si>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</si>
  <si>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</si>
  <si>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</si>
  <si>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</si>
  <si>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</si>
  <si>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</si>
  <si>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</si>
  <si>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</si>
  <si>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</si>
  <si>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</si>
  <si>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</si>
  <si>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</si>
  <si>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</si>
  <si>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</si>
  <si>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</si>
  <si>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</si>
  <si>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</si>
  <si>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</si>
  <si>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</si>
  <si>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</si>
  <si>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</si>
  <si>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</si>
  <si>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</si>
  <si>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</si>
  <si>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</si>
  <si>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</si>
  <si>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</si>
  <si>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</si>
  <si>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</si>
  <si>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</si>
  <si>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</si>
  <si>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</si>
  <si>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</si>
  <si>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</si>
  <si>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</si>
  <si>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</si>
  <si>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</si>
  <si>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</si>
  <si>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</si>
  <si>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</si>
  <si>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</si>
  <si>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</si>
  <si>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</si>
  <si>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</si>
  <si>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</si>
  <si>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</si>
  <si>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</si>
  <si>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</si>
  <si>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</si>
  <si>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</si>
  <si>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</si>
  <si>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</si>
  <si>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</si>
  <si>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</si>
  <si>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</si>
  <si>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</si>
  <si>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</si>
  <si>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</si>
  <si>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</si>
  <si>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</si>
  <si>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</si>
  <si>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</si>
  <si>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</si>
  <si>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</si>
  <si>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</si>
  <si>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</si>
  <si>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</si>
  <si>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</si>
  <si>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</si>
  <si>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</si>
  <si>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</si>
  <si>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</si>
  <si>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</si>
  <si>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</si>
  <si>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</si>
  <si>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</si>
  <si>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</si>
  <si>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</si>
  <si>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</si>
  <si>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</si>
  <si>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</si>
  <si>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</si>
  <si>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</si>
  <si>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</si>
  <si>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</si>
  <si>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</si>
  <si>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</si>
  <si>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</si>
  <si>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</si>
  <si>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</si>
  <si>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</si>
  <si>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</si>
  <si>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</si>
  <si>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</si>
  <si>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</si>
  <si>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</si>
  <si>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</si>
  <si>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</si>
  <si>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</si>
  <si>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</si>
  <si>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</si>
  <si>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</si>
  <si>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</si>
  <si>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</si>
  <si>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</si>
  <si>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</si>
  <si>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</si>
  <si>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</si>
  <si>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</si>
  <si>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</si>
  <si>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</si>
  <si>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</si>
  <si>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</si>
  <si>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</si>
  <si>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</si>
  <si>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</si>
  <si>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</si>
  <si>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</si>
  <si>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</si>
  <si>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</si>
  <si>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</si>
  <si>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</si>
  <si>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</si>
  <si>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</si>
  <si>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</si>
  <si>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</si>
  <si>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</si>
  <si>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</si>
  <si>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</si>
  <si>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</si>
  <si>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</si>
  <si>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</si>
  <si>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</si>
  <si>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</si>
  <si>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</si>
  <si>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</si>
  <si>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</si>
  <si>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</si>
  <si>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</si>
  <si>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</si>
  <si>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</si>
  <si>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</si>
  <si>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</si>
  <si>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</si>
  <si>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</si>
  <si>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</si>
  <si>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</si>
  <si>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</si>
  <si>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</si>
  <si>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</si>
  <si>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</si>
  <si>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</si>
  <si>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</si>
  <si>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</si>
  <si>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</si>
  <si>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</si>
  <si>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</si>
  <si>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</si>
  <si>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</si>
  <si>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</si>
  <si>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</si>
  <si>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</si>
  <si>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</si>
  <si>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</si>
  <si>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</si>
  <si>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</si>
  <si>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</si>
  <si>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</si>
  <si>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</si>
  <si>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</si>
  <si>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</si>
  <si>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</si>
  <si>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</si>
  <si>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</si>
  <si>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</si>
  <si>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</si>
  <si>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</si>
  <si>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</si>
  <si>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</si>
  <si>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</si>
  <si>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</si>
  <si>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</si>
  <si>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</si>
  <si>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</si>
  <si>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</si>
  <si>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</si>
  <si>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</si>
  <si>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</si>
  <si>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</si>
  <si>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</si>
  <si>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</si>
  <si>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</si>
  <si>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</si>
  <si>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</si>
  <si>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</si>
  <si>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</si>
  <si>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</si>
  <si>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</si>
  <si>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</si>
  <si>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</si>
  <si>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</si>
  <si>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</si>
  <si>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</si>
  <si>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</si>
  <si>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</si>
  <si>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</si>
  <si>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</si>
  <si>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</si>
  <si>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</si>
  <si>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</si>
  <si>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</si>
  <si>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</si>
  <si>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</si>
  <si>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</si>
  <si>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</si>
  <si>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</si>
  <si>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</si>
  <si>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</si>
  <si>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</si>
  <si>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</si>
  <si>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</si>
  <si>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</si>
  <si>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</si>
  <si>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</si>
  <si>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</si>
  <si>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</si>
  <si>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</si>
  <si>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</si>
  <si>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</si>
  <si>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</si>
  <si>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</si>
  <si>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</si>
  <si>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</si>
  <si>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</si>
  <si>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</si>
  <si>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</si>
  <si>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</si>
  <si>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</si>
  <si>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</si>
  <si>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</si>
  <si>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</si>
  <si>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</si>
  <si>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</si>
  <si>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</si>
  <si>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</si>
  <si>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</si>
  <si>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</si>
  <si>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</si>
  <si>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</si>
  <si>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</si>
  <si>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</si>
  <si>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</si>
  <si>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</si>
  <si>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</si>
  <si>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</si>
  <si>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</si>
  <si>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</si>
  <si>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</si>
  <si>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</si>
  <si>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</si>
  <si>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</si>
  <si>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</si>
  <si>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</si>
  <si>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</si>
  <si>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</si>
  <si>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</si>
  <si>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</si>
  <si>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</si>
  <si>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</si>
  <si>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</si>
  <si>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</si>
  <si>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</si>
  <si>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</si>
  <si>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</si>
  <si>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</si>
  <si>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</si>
  <si>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</si>
  <si>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</si>
  <si>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</si>
  <si>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</si>
  <si>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</si>
  <si>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</si>
  <si>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</si>
  <si>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</si>
  <si>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</si>
  <si>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</si>
  <si>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</si>
  <si>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</si>
  <si>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</si>
  <si>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</si>
  <si>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</si>
  <si>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</si>
  <si>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</si>
  <si>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</si>
  <si>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</si>
  <si>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</si>
  <si>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</si>
  <si>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</si>
  <si>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</si>
  <si>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</si>
  <si>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</si>
  <si>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</si>
  <si>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</si>
  <si>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</si>
  <si>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</si>
  <si>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</si>
  <si>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</si>
  <si>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</si>
  <si>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</si>
  <si>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</si>
  <si>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</si>
  <si>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</si>
  <si>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</si>
  <si>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</si>
  <si>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</si>
  <si>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</si>
  <si>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</si>
  <si>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</si>
  <si>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</si>
  <si>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</si>
  <si>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</si>
  <si>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</si>
  <si>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</si>
  <si>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</si>
  <si>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</si>
  <si>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</si>
  <si>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</si>
  <si>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</si>
  <si>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</si>
  <si>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</si>
  <si>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</si>
  <si>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</si>
  <si>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</si>
  <si>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</si>
  <si>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</si>
  <si>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</si>
  <si>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</si>
  <si>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</si>
  <si>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</si>
  <si>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</si>
  <si>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</si>
  <si>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</si>
  <si>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</si>
  <si>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</si>
  <si>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</si>
  <si>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</si>
  <si>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</si>
  <si>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</si>
  <si>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</si>
  <si>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</si>
  <si>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</si>
  <si>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</si>
  <si>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</si>
  <si>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</si>
  <si>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</si>
  <si>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</si>
  <si>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</si>
  <si>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</si>
  <si>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</si>
  <si>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</si>
  <si>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</si>
  <si>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</si>
  <si>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</si>
  <si>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</si>
  <si>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</si>
  <si>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</si>
  <si>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</si>
  <si>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</si>
  <si>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</si>
  <si>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</si>
  <si>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</si>
  <si>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</si>
  <si>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</si>
  <si>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</si>
  <si>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</si>
  <si>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</si>
  <si>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</si>
  <si>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</si>
  <si>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</si>
  <si>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</si>
  <si>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</si>
  <si>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</si>
  <si>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</si>
  <si>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</si>
  <si>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</si>
  <si>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</si>
  <si>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</si>
  <si>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</si>
  <si>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</si>
  <si>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</si>
  <si>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</si>
  <si>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</si>
  <si>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</si>
  <si>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</si>
  <si>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</si>
  <si>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</si>
  <si>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</si>
  <si>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</si>
  <si>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</si>
  <si>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</si>
  <si>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</si>
  <si>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</si>
  <si>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</si>
  <si>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</si>
  <si>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</si>
  <si>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</si>
  <si>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</si>
  <si>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</si>
  <si>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</si>
  <si>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</si>
  <si>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</si>
  <si>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</si>
  <si>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</si>
  <si>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</si>
  <si>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</si>
  <si>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</si>
  <si>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</si>
  <si>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</si>
  <si>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</si>
  <si>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</si>
  <si>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</si>
  <si>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</si>
  <si>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</si>
  <si>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</si>
  <si>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</si>
  <si>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</si>
  <si>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</si>
  <si>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</si>
  <si>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</si>
  <si>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</si>
  <si>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</si>
  <si>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</si>
  <si>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</si>
  <si>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</si>
  <si>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</si>
  <si>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</si>
  <si>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</si>
  <si>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</si>
  <si>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</si>
  <si>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</si>
  <si>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</si>
  <si>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</si>
  <si>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</si>
  <si>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</si>
  <si>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</si>
  <si>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</si>
  <si>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</si>
  <si>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</si>
  <si>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</si>
  <si>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</si>
  <si>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</si>
  <si>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</si>
  <si>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</si>
  <si>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</si>
  <si>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</si>
  <si>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</si>
  <si>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</si>
  <si>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</si>
  <si>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</si>
  <si>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</si>
  <si>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</si>
  <si>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</si>
  <si>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</si>
  <si>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</si>
  <si>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</si>
  <si>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</si>
  <si>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</si>
  <si>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</si>
  <si>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</si>
  <si>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</si>
  <si>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</si>
  <si>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</si>
  <si>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</si>
  <si>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</si>
  <si>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</si>
  <si>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</si>
  <si>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</si>
  <si>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</si>
  <si>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</si>
  <si>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</si>
  <si>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</si>
  <si>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</si>
  <si>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</si>
  <si>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</si>
  <si>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</si>
  <si>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</si>
  <si>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</si>
  <si>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</si>
  <si>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</si>
  <si>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</si>
  <si>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</si>
  <si>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</si>
  <si>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</si>
  <si>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</si>
  <si>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</si>
  <si>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</si>
  <si>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</si>
  <si>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</si>
  <si>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</si>
  <si>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</si>
  <si>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</si>
  <si>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</si>
  <si>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</si>
  <si>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</si>
  <si>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</si>
  <si>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</si>
  <si>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</si>
  <si>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</si>
  <si>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</si>
  <si>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</si>
  <si>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</si>
  <si>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</si>
  <si>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</si>
  <si>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</si>
  <si>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</si>
  <si>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</si>
  <si>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</si>
  <si>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</si>
  <si>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</si>
  <si>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</si>
  <si>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</si>
  <si>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</si>
  <si>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</si>
  <si>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</si>
  <si>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</si>
  <si>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</si>
  <si>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</si>
  <si>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</si>
  <si>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</si>
  <si>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</si>
  <si>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</si>
  <si>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</si>
  <si>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</si>
  <si>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</si>
  <si>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</si>
  <si>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</si>
  <si>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</si>
  <si>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</si>
  <si>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</si>
  <si>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</si>
  <si>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</si>
  <si>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</si>
  <si>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</si>
  <si>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</si>
  <si>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</si>
  <si>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</si>
  <si>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</si>
  <si>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</si>
  <si>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</si>
  <si>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</si>
  <si>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</si>
  <si>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</si>
  <si>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</si>
  <si>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</si>
  <si>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</si>
  <si>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</si>
  <si>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</si>
  <si>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</si>
  <si>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</si>
  <si>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</si>
  <si>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</si>
  <si>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</si>
  <si>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</si>
  <si>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</si>
  <si>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</si>
  <si>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</si>
  <si>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</si>
  <si>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</si>
  <si>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</si>
  <si>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</si>
  <si>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</si>
  <si>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</si>
  <si>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</si>
  <si>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</si>
  <si>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</si>
  <si>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</si>
  <si>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</si>
  <si>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</si>
  <si>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</si>
  <si>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</si>
  <si>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</si>
  <si>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</si>
  <si>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</si>
  <si>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</si>
  <si>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</si>
  <si>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</si>
  <si>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</si>
  <si>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</si>
  <si>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</si>
  <si>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</si>
  <si>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</si>
  <si>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</si>
  <si>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</si>
  <si>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</si>
  <si>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</si>
  <si>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</si>
  <si>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</si>
  <si>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</si>
  <si>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</si>
  <si>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</si>
  <si>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</si>
  <si>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</si>
  <si>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</si>
  <si>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</si>
  <si>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</si>
  <si>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</si>
  <si>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</si>
  <si>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</si>
  <si>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</si>
  <si>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</si>
  <si>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</si>
  <si>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</si>
  <si>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</si>
  <si>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</si>
  <si>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</si>
  <si>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</si>
  <si>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</si>
  <si>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</si>
  <si>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</si>
  <si>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</si>
  <si>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</si>
  <si>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</si>
  <si>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</si>
  <si>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</si>
  <si>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</si>
  <si>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</si>
  <si>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</si>
  <si>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</si>
  <si>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</si>
  <si>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</si>
  <si>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</si>
  <si>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</si>
  <si>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</si>
  <si>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</si>
  <si>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</si>
  <si>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</si>
  <si>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</si>
  <si>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</si>
  <si>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</si>
  <si>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</si>
  <si>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</si>
  <si>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</si>
  <si>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</si>
  <si>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</si>
  <si>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</si>
  <si>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</si>
  <si>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</si>
  <si>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</si>
  <si>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</si>
  <si>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</si>
  <si>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</si>
  <si>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</si>
  <si>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</si>
  <si>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</si>
  <si>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</si>
  <si>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</si>
  <si>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</si>
  <si>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</si>
  <si>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</si>
  <si>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</si>
  <si>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</si>
  <si>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</si>
  <si>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</si>
  <si>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</si>
  <si>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</si>
  <si>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</si>
  <si>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</si>
  <si>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</si>
  <si>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</si>
  <si>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</si>
  <si>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</si>
  <si>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</si>
  <si>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</si>
  <si>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</si>
  <si>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</si>
  <si>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</si>
  <si>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</si>
  <si>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</si>
  <si>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</si>
  <si>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</si>
  <si>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</si>
  <si>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</si>
  <si>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</si>
  <si>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</si>
  <si>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</si>
  <si>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</si>
  <si>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</si>
  <si>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</si>
  <si>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</si>
  <si>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</si>
  <si>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</si>
  <si>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</si>
  <si>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</si>
  <si>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</si>
  <si>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</si>
  <si>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</si>
  <si>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</si>
  <si>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</si>
  <si>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</si>
  <si>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</si>
  <si>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</si>
  <si>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</si>
  <si>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</si>
  <si>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</si>
  <si>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</si>
  <si>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</si>
  <si>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</si>
  <si>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</si>
  <si>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</si>
  <si>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</si>
  <si>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</si>
  <si>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</si>
  <si>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</si>
  <si>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</si>
  <si>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</si>
  <si>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</si>
  <si>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</si>
  <si>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</si>
  <si>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</si>
  <si>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</si>
  <si>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</si>
  <si>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</si>
  <si>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</si>
  <si>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</si>
  <si>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</si>
  <si>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</si>
  <si>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</si>
  <si>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</si>
  <si>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</si>
  <si>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</si>
  <si>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</si>
  <si>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</si>
  <si>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</si>
  <si>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</si>
  <si>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</si>
  <si>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</si>
  <si>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</si>
  <si>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</si>
  <si>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</si>
  <si>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</si>
  <si>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</si>
  <si>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</si>
  <si>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</si>
  <si>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</si>
  <si>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</si>
  <si>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</si>
  <si>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</si>
  <si>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</si>
  <si>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</si>
  <si>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</si>
  <si>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</si>
  <si>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</si>
  <si>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</si>
  <si>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</si>
  <si>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</si>
  <si>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</si>
  <si>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</si>
  <si>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</si>
  <si>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</si>
  <si>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</si>
  <si>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</si>
  <si>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</si>
  <si>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</si>
  <si>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</si>
  <si>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</si>
  <si>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</si>
  <si>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</si>
  <si>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</si>
  <si>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</si>
  <si>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</si>
  <si>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</si>
  <si>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</si>
  <si>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</si>
  <si>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</si>
  <si>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</si>
  <si>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</si>
  <si>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</si>
  <si>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</si>
  <si>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</si>
  <si>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</si>
  <si>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</si>
  <si>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</si>
  <si>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</si>
  <si>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</si>
  <si>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</si>
  <si>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</si>
  <si>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</si>
  <si>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</si>
  <si>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</si>
  <si>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</si>
  <si>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</si>
  <si>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</si>
  <si>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</si>
  <si>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</si>
  <si>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</si>
  <si>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</si>
  <si>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</si>
  <si>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</si>
  <si>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</si>
  <si>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</si>
  <si>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</si>
  <si>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</si>
  <si>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</si>
  <si>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</si>
  <si>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</si>
  <si>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</si>
  <si>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</si>
  <si>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</si>
  <si>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</si>
  <si>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</si>
  <si>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</si>
  <si>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</si>
  <si>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</si>
  <si>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</si>
  <si>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</si>
  <si>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</si>
  <si>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</si>
  <si>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</si>
  <si>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</si>
  <si>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</si>
  <si>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</si>
  <si>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</si>
  <si>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</si>
  <si>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</si>
  <si>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</si>
  <si>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</si>
  <si>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</si>
  <si>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</si>
  <si>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</si>
  <si>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</si>
  <si>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</si>
  <si>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</si>
  <si>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</si>
  <si>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</si>
  <si>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</si>
  <si>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</si>
  <si>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</si>
  <si>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</si>
  <si>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</si>
  <si>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</si>
  <si>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</si>
  <si>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</si>
  <si>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</si>
  <si>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</si>
  <si>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</si>
  <si>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</si>
  <si>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</si>
  <si>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</si>
  <si>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</si>
  <si>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</si>
  <si>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</si>
  <si>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</si>
  <si>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</si>
  <si>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</si>
  <si>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</si>
  <si>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</si>
  <si>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</si>
  <si>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</si>
  <si>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</si>
  <si>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</si>
  <si>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</si>
  <si>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</si>
  <si>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</si>
  <si>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</si>
  <si>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</si>
  <si>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</si>
  <si>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</si>
  <si>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</si>
  <si>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</si>
  <si>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</si>
  <si>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</si>
  <si>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</si>
  <si>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</si>
  <si>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</si>
  <si>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</si>
  <si>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</si>
  <si>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</si>
  <si>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</si>
  <si>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</si>
  <si>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</si>
  <si>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</si>
  <si>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</si>
  <si>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</si>
  <si>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</si>
  <si>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</si>
  <si>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</si>
  <si>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</si>
  <si>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</si>
  <si>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</si>
  <si>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</si>
  <si>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</si>
  <si>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</si>
  <si>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</si>
  <si>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</si>
  <si>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</si>
  <si>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</si>
  <si>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</si>
  <si>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</si>
  <si>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</si>
  <si>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</si>
  <si>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</si>
  <si>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</si>
  <si>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</si>
  <si>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</si>
  <si>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</si>
  <si>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</si>
  <si>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</si>
  <si>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</si>
  <si>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</si>
  <si>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</si>
  <si>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</si>
  <si>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</si>
  <si>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</si>
  <si>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</si>
  <si>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</si>
  <si>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</si>
  <si>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</si>
  <si>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</si>
  <si>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</si>
  <si>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</si>
  <si>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</si>
  <si>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</si>
  <si>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</si>
  <si>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</si>
  <si>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</si>
  <si>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</si>
  <si>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</si>
  <si>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</si>
  <si>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</si>
  <si>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</si>
  <si>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</si>
  <si>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</si>
  <si>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</si>
  <si>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</si>
  <si>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</si>
  <si>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</si>
  <si>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</si>
  <si>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</si>
  <si>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</si>
  <si>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</si>
  <si>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</si>
  <si>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</si>
  <si>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</si>
  <si>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</si>
  <si>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</si>
  <si>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</si>
  <si>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</si>
  <si>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</si>
  <si>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</si>
  <si>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</si>
  <si>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</si>
  <si>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</si>
  <si>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</si>
  <si>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</si>
  <si>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</si>
  <si>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</si>
  <si>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</si>
  <si>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</si>
  <si>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</si>
  <si>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</si>
  <si>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</si>
  <si>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</si>
  <si>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</si>
  <si>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</si>
  <si>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</si>
  <si>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</si>
  <si>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</si>
  <si>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</si>
  <si>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</si>
  <si>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</si>
  <si>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</si>
  <si>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</si>
  <si>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</si>
  <si>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</si>
  <si>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</si>
  <si>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</si>
  <si>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</si>
  <si>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</si>
  <si>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</si>
  <si>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</si>
  <si>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</si>
  <si>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</si>
  <si>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</si>
  <si>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</si>
  <si>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</si>
  <si>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</si>
  <si>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</si>
  <si>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</si>
  <si>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</si>
  <si>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</si>
  <si>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</si>
  <si>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</si>
  <si>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</si>
  <si>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</si>
  <si>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</si>
  <si>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</si>
  <si>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</si>
  <si>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</si>
  <si>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</si>
  <si>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</si>
  <si>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</si>
  <si>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</si>
  <si>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</si>
  <si>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</si>
  <si>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</si>
  <si>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</si>
  <si>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</si>
  <si>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</si>
  <si>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</si>
  <si>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</si>
  <si>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</si>
  <si>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</si>
  <si>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</si>
  <si>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</si>
  <si>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</si>
  <si>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</si>
  <si>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</si>
  <si>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</si>
  <si>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</si>
  <si>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</si>
  <si>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</si>
  <si>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</si>
  <si>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</si>
  <si>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</si>
  <si>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</si>
  <si>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</si>
  <si>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</si>
  <si>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</si>
  <si>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</si>
  <si>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</si>
  <si>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</si>
  <si>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</si>
  <si>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</si>
  <si>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</si>
  <si>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</si>
  <si>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</si>
  <si>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</si>
  <si>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</si>
  <si>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</si>
  <si>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</si>
  <si>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</si>
  <si>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</si>
  <si>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</si>
  <si>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</si>
  <si>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</si>
  <si>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</si>
  <si>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</si>
  <si>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</si>
  <si>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</si>
  <si>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</si>
  <si>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</si>
  <si>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</si>
  <si>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</si>
  <si>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</si>
  <si>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</si>
  <si>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</si>
  <si>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</si>
  <si>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</si>
  <si>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</si>
  <si>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</si>
  <si>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</si>
  <si>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</si>
  <si>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</si>
  <si>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</si>
  <si>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</si>
  <si>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</si>
  <si>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</si>
  <si>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</si>
  <si>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</si>
  <si>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</si>
  <si>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</si>
  <si>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</si>
  <si>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</si>
  <si>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</si>
  <si>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</si>
  <si>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</si>
  <si>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</si>
  <si>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</si>
  <si>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</si>
  <si>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</si>
  <si>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</si>
  <si>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</si>
  <si>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</si>
  <si>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</si>
  <si>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</si>
  <si>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</si>
  <si>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</si>
  <si>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</si>
  <si>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</si>
  <si>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</si>
  <si>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</si>
  <si>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</si>
  <si>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</si>
  <si>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</si>
  <si>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</si>
  <si>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</si>
  <si>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</si>
  <si>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</si>
  <si>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</si>
  <si>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</si>
  <si>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</si>
  <si>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</si>
  <si>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</si>
  <si>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</si>
  <si>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</si>
  <si>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</si>
  <si>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</si>
  <si>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</si>
  <si>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</si>
  <si>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</si>
  <si>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</si>
  <si>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</si>
  <si>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</si>
  <si>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</si>
  <si>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</si>
  <si>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</si>
  <si>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</si>
  <si>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</si>
  <si>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</si>
  <si>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</si>
  <si>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</si>
  <si>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</si>
  <si>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</si>
  <si>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</si>
  <si>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</si>
  <si>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</si>
  <si>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</si>
  <si>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</si>
  <si>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</si>
  <si>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</si>
  <si>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</si>
  <si>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</si>
  <si>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</si>
  <si>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</si>
  <si>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</si>
  <si>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</si>
  <si>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</si>
  <si>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</si>
  <si>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</si>
  <si>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</si>
  <si>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</si>
  <si>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</si>
  <si>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</si>
  <si>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</si>
  <si>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</si>
  <si>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</si>
  <si>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</si>
  <si>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</si>
  <si>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</si>
  <si>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</si>
  <si>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</si>
  <si>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</si>
  <si>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</si>
  <si>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</si>
  <si>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</si>
  <si>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</si>
  <si>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</si>
  <si>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</si>
  <si>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</si>
  <si>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</si>
  <si>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</si>
  <si>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</si>
  <si>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</si>
  <si>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</si>
  <si>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</si>
  <si>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</si>
  <si>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</si>
  <si>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</si>
  <si>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</si>
  <si>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</si>
  <si>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</si>
  <si>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</si>
  <si>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</si>
  <si>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</si>
  <si>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</si>
  <si>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</si>
  <si>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</si>
  <si>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</si>
  <si>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</si>
  <si>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</si>
  <si>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</si>
  <si>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</si>
  <si>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</si>
  <si>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</si>
  <si>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</si>
  <si>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</si>
  <si>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</si>
  <si>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</si>
  <si>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</si>
  <si>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</si>
  <si>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</si>
  <si>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</si>
  <si>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</si>
  <si>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</si>
  <si>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</si>
  <si>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</si>
  <si>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</si>
  <si>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</si>
  <si>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</si>
  <si>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</si>
  <si>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</si>
  <si>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</si>
  <si>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</si>
  <si>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</si>
  <si>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</si>
  <si>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</si>
  <si>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</si>
  <si>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</si>
  <si>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</si>
  <si>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</si>
  <si>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</si>
  <si>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</si>
  <si>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</si>
  <si>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</si>
  <si>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</si>
  <si>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</si>
  <si>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</si>
  <si>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</si>
  <si>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</si>
  <si>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</si>
  <si>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</si>
  <si>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</si>
  <si>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</si>
  <si>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</si>
  <si>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</si>
  <si>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</si>
  <si>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</si>
  <si>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</si>
  <si>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</si>
  <si>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</si>
  <si>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</si>
  <si>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</si>
  <si>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</si>
  <si>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</si>
  <si>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</si>
  <si>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</si>
  <si>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</si>
  <si>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</si>
  <si>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</si>
  <si>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</si>
  <si>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</si>
  <si>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</si>
  <si>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</si>
  <si>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</si>
  <si>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</si>
  <si>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</si>
  <si>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</si>
  <si>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</si>
  <si>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</si>
  <si>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</si>
  <si>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</si>
  <si>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</si>
  <si>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</si>
  <si>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</si>
  <si>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</si>
  <si>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</si>
  <si>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</si>
  <si>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</si>
  <si>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</si>
  <si>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</si>
  <si>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</si>
  <si>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</si>
  <si>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</si>
  <si>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</si>
  <si>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</si>
  <si>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</si>
  <si>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</si>
  <si>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</si>
  <si>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</si>
  <si>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</si>
  <si>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</si>
  <si>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</si>
  <si>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</si>
  <si>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</si>
  <si>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</si>
  <si>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</si>
  <si>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</si>
  <si>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</si>
  <si>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</si>
  <si>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</si>
  <si>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</si>
  <si>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</si>
  <si>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</si>
  <si>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</si>
  <si>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</si>
  <si>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</si>
  <si>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</si>
  <si>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</si>
  <si>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</si>
  <si>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</si>
  <si>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</si>
  <si>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</si>
  <si>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</si>
  <si>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</si>
  <si>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</si>
  <si>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</si>
  <si>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</si>
  <si>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</si>
  <si>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</si>
  <si>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</si>
  <si>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</si>
  <si>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</si>
  <si>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</si>
  <si>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</si>
  <si>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</si>
  <si>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</si>
  <si>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</si>
  <si>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</si>
  <si>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</si>
  <si>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</si>
  <si>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</si>
  <si>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</si>
  <si>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</si>
  <si>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</si>
  <si>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</si>
  <si>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</si>
  <si>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</si>
  <si>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</si>
  <si>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</si>
  <si>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</si>
  <si>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</si>
  <si>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</si>
  <si>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</si>
  <si>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</si>
  <si>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</si>
  <si>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</si>
  <si>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</si>
  <si>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</si>
  <si>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</si>
  <si>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</si>
  <si>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</si>
  <si>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</si>
  <si>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</si>
  <si>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</si>
  <si>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</si>
  <si>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</si>
  <si>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</si>
  <si>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</si>
  <si>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</si>
  <si>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</si>
  <si>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</si>
  <si>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</si>
  <si>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</si>
  <si>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</si>
  <si>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</si>
  <si>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</si>
  <si>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</si>
  <si>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</si>
  <si>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</si>
  <si>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</si>
  <si>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</si>
  <si>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</si>
  <si>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</si>
  <si>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</si>
  <si>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</si>
  <si>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</si>
  <si>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</si>
  <si>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</si>
  <si>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</si>
  <si>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</si>
  <si>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</si>
  <si>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</si>
  <si>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</si>
  <si>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</si>
  <si>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</si>
  <si>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</si>
  <si>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</si>
  <si>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</si>
  <si>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</si>
  <si>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</si>
  <si>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</si>
  <si>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</si>
  <si>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</si>
  <si>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</si>
  <si>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</si>
  <si>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</si>
  <si>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</si>
  <si>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</si>
  <si>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</si>
  <si>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</si>
  <si>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</si>
  <si>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</si>
  <si>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</si>
  <si>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</si>
  <si>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</si>
  <si>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</si>
  <si>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</si>
  <si>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</si>
  <si>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</si>
  <si>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</si>
  <si>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</si>
  <si>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</si>
  <si>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</si>
  <si>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</si>
  <si>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</si>
  <si>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</si>
  <si>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</si>
  <si>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</si>
  <si>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</si>
  <si>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</si>
  <si>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</si>
  <si>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</si>
  <si>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</si>
  <si>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</si>
  <si>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</si>
  <si>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</si>
  <si>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</si>
  <si>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</si>
  <si>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</si>
  <si>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</si>
  <si>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</si>
  <si>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</si>
  <si>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</si>
  <si>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</si>
  <si>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</si>
  <si>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</si>
  <si>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</si>
  <si>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</si>
  <si>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</si>
  <si>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</si>
  <si>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</si>
  <si>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</si>
  <si>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</si>
  <si>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</si>
  <si>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</si>
  <si>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</si>
  <si>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</si>
  <si>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</si>
  <si>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</si>
  <si>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</si>
  <si>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</si>
  <si>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</si>
  <si>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</si>
  <si>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</si>
  <si>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</si>
  <si>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</si>
  <si>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</si>
  <si>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</si>
  <si>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</si>
  <si>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</si>
  <si>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</si>
  <si>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</si>
  <si>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</si>
  <si>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</si>
  <si>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</si>
  <si>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</si>
  <si>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</si>
  <si>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</si>
  <si>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</si>
  <si>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</si>
  <si>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</si>
  <si>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</si>
  <si>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</si>
  <si>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</si>
  <si>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</si>
  <si>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</si>
  <si>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</si>
  <si>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</si>
  <si>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</si>
  <si>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</si>
  <si>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</si>
  <si>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</si>
  <si>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</si>
  <si>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</si>
  <si>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</si>
  <si>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</si>
  <si>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</si>
  <si>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</si>
  <si>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</si>
  <si>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</si>
  <si>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</si>
  <si>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</si>
  <si>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</si>
  <si>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</si>
  <si>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</si>
  <si>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</si>
  <si>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</si>
  <si>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</si>
  <si>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</si>
  <si>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</si>
  <si>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</si>
  <si>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</si>
  <si>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</si>
  <si>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</si>
  <si>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</si>
  <si>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</si>
  <si>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</si>
  <si>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</si>
  <si>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</si>
  <si>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</si>
  <si>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</si>
  <si>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</si>
  <si>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</si>
  <si>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</si>
  <si>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</si>
  <si>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</si>
  <si>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</si>
  <si>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</si>
  <si>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</si>
  <si>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</si>
  <si>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</si>
  <si>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</si>
  <si>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</si>
  <si>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</si>
  <si>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</si>
  <si>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</si>
  <si>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</si>
  <si>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</si>
  <si>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</si>
  <si>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</si>
  <si>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</si>
  <si>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</si>
  <si>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</si>
  <si>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</si>
  <si>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</si>
  <si>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</si>
  <si>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</si>
  <si>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</si>
  <si>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</si>
  <si>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</si>
  <si>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</si>
  <si>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</si>
  <si>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</si>
  <si>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</si>
  <si>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</si>
  <si>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</si>
  <si>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</si>
  <si>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</si>
  <si>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</si>
  <si>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</si>
  <si>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</si>
  <si>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</si>
  <si>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</si>
  <si>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</si>
  <si>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</si>
  <si>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</si>
  <si>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</si>
  <si>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</si>
  <si>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</si>
  <si>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</si>
  <si>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</si>
  <si>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</si>
  <si>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</si>
  <si>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</si>
  <si>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</si>
  <si>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</si>
  <si>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</si>
  <si>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</si>
  <si>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</si>
  <si>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</si>
  <si>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</si>
  <si>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</si>
  <si>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</si>
  <si>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</si>
  <si>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</si>
  <si>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</si>
  <si>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</si>
  <si>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</si>
  <si>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</si>
  <si>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</si>
  <si>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</si>
  <si>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</si>
  <si>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</si>
  <si>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</si>
  <si>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</si>
  <si>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</si>
  <si>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</si>
  <si>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</si>
  <si>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</si>
  <si>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</si>
  <si>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</si>
  <si>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</si>
  <si>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</si>
  <si>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</si>
  <si>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</si>
  <si>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</si>
  <si>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</si>
  <si>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</si>
  <si>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</si>
  <si>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</si>
  <si>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</si>
  <si>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</si>
  <si>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</si>
  <si>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</si>
  <si>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</si>
  <si>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</si>
  <si>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</si>
  <si>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</si>
  <si>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</si>
  <si>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</si>
  <si>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</si>
  <si>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</si>
  <si>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</si>
  <si>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</si>
  <si>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</si>
  <si>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</si>
  <si>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</si>
  <si>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</si>
  <si>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</si>
  <si>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</si>
  <si>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</si>
  <si>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</si>
  <si>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</si>
  <si>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</si>
  <si>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</si>
  <si>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</si>
  <si>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</si>
  <si>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</si>
  <si>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</si>
  <si>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</si>
  <si>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</si>
  <si>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</si>
  <si>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</si>
  <si>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</si>
  <si>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</si>
  <si>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</si>
  <si>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</si>
  <si>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</si>
  <si>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</si>
  <si>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</si>
  <si>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</si>
  <si>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</si>
  <si>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</si>
  <si>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</si>
  <si>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</si>
  <si>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</si>
  <si>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</si>
  <si>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</si>
  <si>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</si>
  <si>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</si>
  <si>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</si>
  <si>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</si>
  <si>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</si>
  <si>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</si>
  <si>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</si>
  <si>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</si>
  <si>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</si>
  <si>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</si>
  <si>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</si>
  <si>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</si>
  <si>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</si>
  <si>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</si>
  <si>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</si>
  <si>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</si>
  <si>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</si>
  <si>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</si>
  <si>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</si>
  <si>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</si>
  <si>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</si>
  <si>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</si>
  <si>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</si>
  <si>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</si>
  <si>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</si>
  <si>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</si>
  <si>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</si>
  <si>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</si>
  <si>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</si>
  <si>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</si>
  <si>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</si>
  <si>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</si>
  <si>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</si>
  <si>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</si>
  <si>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</si>
  <si>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</si>
  <si>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</si>
  <si>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</si>
  <si>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</si>
  <si>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</si>
  <si>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</si>
  <si>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</si>
  <si>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</si>
  <si>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</si>
  <si>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</si>
  <si>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</si>
  <si>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</si>
  <si>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</si>
  <si>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</si>
  <si>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</si>
  <si>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</si>
  <si>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</si>
  <si>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</si>
  <si>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</si>
  <si>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</si>
  <si>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</si>
  <si>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</si>
  <si>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</si>
  <si>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</si>
  <si>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</si>
  <si>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</si>
  <si>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</si>
  <si>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</si>
  <si>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</si>
  <si>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</si>
  <si>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</si>
  <si>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</si>
  <si>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</si>
  <si>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</si>
  <si>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</si>
  <si>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</si>
  <si>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</si>
  <si>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</si>
  <si>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</si>
  <si>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</si>
  <si>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</si>
  <si>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</si>
  <si>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</si>
  <si>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</si>
  <si>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</si>
  <si>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</si>
  <si>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</si>
  <si>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</si>
  <si>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</si>
  <si>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</si>
  <si>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</si>
  <si>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</si>
  <si>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</si>
  <si>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</si>
  <si>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</si>
  <si>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</si>
  <si>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</si>
  <si>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</si>
  <si>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</si>
  <si>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</si>
  <si>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</si>
  <si>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</si>
  <si>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</si>
  <si>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</si>
  <si>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</si>
  <si>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</si>
  <si>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</si>
  <si>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</si>
  <si>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</si>
  <si>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</si>
  <si>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</si>
  <si>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</si>
  <si>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</si>
  <si>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</si>
  <si>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</si>
  <si>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</si>
  <si>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</si>
  <si>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</si>
  <si>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</si>
  <si>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</si>
  <si>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</si>
  <si>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</si>
  <si>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</si>
  <si>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</si>
  <si>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</si>
  <si>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</si>
  <si>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</si>
  <si>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</si>
  <si>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</si>
  <si>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</si>
  <si>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</si>
  <si>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</si>
  <si>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</si>
  <si>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</si>
  <si>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</si>
  <si>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</si>
  <si>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</si>
  <si>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</si>
  <si>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</si>
  <si>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</si>
  <si>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</si>
  <si>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</si>
  <si>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</si>
  <si>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</si>
  <si>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</si>
  <si>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</si>
  <si>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</si>
  <si>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</si>
  <si>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</si>
  <si>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</si>
  <si>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</si>
  <si>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</si>
  <si>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</si>
  <si>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</si>
  <si>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</si>
  <si>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</si>
  <si>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</si>
  <si>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</si>
  <si>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</si>
  <si>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</si>
  <si>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</si>
  <si>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</si>
  <si>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</si>
  <si>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</si>
  <si>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</si>
  <si>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</si>
  <si>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</si>
  <si>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</si>
  <si>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</si>
  <si>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</si>
  <si>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</si>
  <si>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</si>
  <si>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</si>
  <si>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</si>
  <si>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</si>
  <si>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</si>
  <si>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</si>
  <si>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</si>
  <si>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</si>
  <si>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</si>
  <si>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</si>
  <si>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</si>
  <si>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</si>
  <si>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</si>
  <si>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</si>
  <si>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</si>
  <si>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</si>
  <si>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</si>
  <si>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</si>
  <si>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</si>
  <si>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</si>
  <si>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</si>
  <si>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</si>
  <si>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</si>
  <si>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</si>
  <si>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</si>
  <si>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</si>
  <si>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</si>
  <si>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</si>
  <si>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</si>
  <si>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</si>
  <si>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</si>
  <si>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</si>
  <si>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</si>
  <si>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</si>
  <si>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</si>
  <si>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</si>
  <si>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</si>
  <si>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</si>
  <si>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</si>
  <si>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</si>
  <si>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</si>
  <si>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</si>
  <si>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</si>
  <si>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</si>
  <si>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</si>
  <si>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</si>
  <si>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</si>
  <si>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</si>
  <si>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</si>
  <si>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</si>
  <si>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</si>
  <si>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</si>
  <si>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</si>
  <si>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</si>
  <si>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</si>
  <si>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</si>
  <si>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</si>
  <si>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</si>
  <si>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</si>
  <si>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</si>
  <si>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</si>
  <si>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</si>
  <si>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</si>
  <si>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</si>
  <si>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</si>
  <si>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</si>
  <si>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</si>
  <si>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</si>
  <si>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</si>
  <si>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</si>
  <si>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</si>
  <si>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</si>
  <si>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</si>
  <si>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</si>
  <si>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</si>
  <si>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</si>
  <si>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</si>
  <si>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</si>
  <si>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</si>
  <si>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</si>
  <si>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</si>
  <si>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</si>
  <si>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</si>
  <si>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</si>
  <si>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</si>
  <si>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</si>
  <si>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</si>
  <si>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</si>
  <si>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</si>
  <si>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</si>
  <si>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</si>
  <si>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</si>
  <si>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</si>
  <si>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</si>
  <si>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</si>
  <si>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</si>
  <si>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</si>
  <si>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</si>
  <si>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</si>
  <si>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</si>
  <si>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</si>
  <si>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</si>
  <si>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</si>
  <si>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</si>
  <si>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</si>
  <si>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</si>
  <si>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</si>
  <si>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</si>
  <si>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</si>
  <si>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</si>
  <si>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</si>
  <si>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</si>
  <si>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</si>
  <si>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</si>
  <si>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</si>
  <si>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</si>
  <si>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</si>
  <si>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</si>
  <si>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</si>
  <si>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</si>
  <si>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</si>
  <si>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</si>
  <si>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</si>
  <si>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</si>
  <si>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</si>
  <si>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</si>
  <si>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</si>
  <si>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</si>
  <si>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</si>
  <si>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</si>
  <si>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</si>
  <si>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</si>
  <si>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</si>
  <si>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</si>
  <si>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</si>
  <si>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</si>
  <si>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</si>
  <si>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</si>
  <si>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</si>
  <si>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</si>
  <si>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</si>
  <si>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</si>
  <si>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</si>
  <si>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</si>
  <si>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</si>
  <si>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</si>
  <si>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</si>
  <si>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</si>
  <si>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</si>
  <si>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</si>
  <si>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</si>
  <si>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</si>
  <si>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</si>
  <si>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</si>
  <si>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</si>
  <si>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</si>
  <si>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</si>
  <si>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</si>
  <si>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</si>
  <si>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</si>
  <si>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</si>
  <si>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</si>
  <si>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</si>
  <si>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</si>
  <si>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</si>
  <si>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</si>
  <si>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</si>
  <si>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</si>
  <si>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</si>
  <si>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</si>
  <si>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</si>
  <si>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</si>
  <si>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</si>
  <si>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</si>
  <si>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</si>
  <si>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</si>
  <si>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</si>
  <si>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</si>
  <si>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</si>
  <si>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</si>
  <si>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</si>
  <si>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</si>
  <si>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</si>
  <si>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</si>
  <si>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</si>
  <si>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</si>
  <si>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</si>
  <si>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</si>
  <si>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</si>
  <si>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</si>
  <si>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</si>
  <si>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</si>
  <si>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</si>
  <si>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</si>
  <si>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</si>
  <si>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</si>
  <si>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</si>
  <si>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</si>
  <si>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</si>
  <si>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</si>
  <si>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</si>
  <si>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</si>
  <si>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</si>
  <si>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</si>
  <si>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</si>
  <si>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</si>
  <si>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</si>
  <si>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</si>
  <si>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</si>
  <si>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</si>
  <si>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</si>
  <si>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</si>
  <si>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</si>
  <si>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</si>
  <si>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</si>
  <si>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</si>
  <si>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</si>
  <si>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</si>
  <si>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</si>
  <si>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</si>
  <si>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</si>
  <si>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</si>
  <si>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</si>
  <si>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</si>
  <si>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</si>
  <si>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</si>
  <si>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</si>
  <si>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</si>
  <si>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</si>
  <si>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</si>
  <si>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</si>
  <si>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</si>
  <si>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</si>
  <si>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</si>
  <si>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</si>
  <si>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</si>
  <si>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</si>
  <si>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</si>
  <si>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</si>
  <si>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</si>
  <si>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</si>
  <si>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</si>
  <si>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</si>
  <si>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</si>
  <si>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</si>
  <si>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</si>
  <si>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</si>
  <si>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</si>
  <si>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</si>
  <si>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</si>
  <si>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</si>
  <si>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</si>
  <si>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</si>
  <si>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</si>
  <si>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</si>
  <si>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</si>
  <si>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</si>
  <si>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</si>
  <si>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</si>
  <si>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</si>
  <si>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</si>
  <si>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</si>
  <si>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</si>
  <si>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</si>
  <si>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</si>
  <si>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</si>
  <si>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</si>
  <si>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</si>
  <si>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</si>
  <si>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</si>
  <si>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</si>
  <si>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</si>
  <si>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</si>
  <si>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</si>
  <si>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</si>
  <si>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</si>
  <si>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</si>
  <si>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</si>
  <si>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</si>
  <si>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</si>
  <si>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</si>
  <si>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</si>
  <si>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</si>
  <si>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</si>
  <si>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</si>
  <si>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</si>
  <si>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</si>
  <si>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</si>
  <si>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</si>
  <si>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</si>
  <si>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</si>
  <si>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</si>
  <si>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</si>
  <si>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</si>
  <si>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</si>
  <si>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</si>
  <si>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</si>
  <si>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</si>
  <si>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</si>
  <si>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</si>
  <si>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</si>
  <si>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</si>
  <si>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</si>
  <si>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</si>
  <si>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</si>
  <si>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</si>
  <si>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</si>
  <si>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</si>
  <si>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</si>
  <si>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</si>
  <si>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</si>
  <si>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</si>
  <si>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</si>
  <si>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</si>
  <si>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</si>
  <si>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</si>
  <si>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</si>
  <si>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</si>
  <si>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</si>
  <si>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</si>
  <si>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</si>
  <si>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</si>
  <si>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</si>
  <si>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</si>
  <si>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</si>
  <si>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</si>
  <si>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</si>
  <si>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</si>
  <si>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</si>
  <si>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</si>
  <si>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</si>
  <si>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</si>
  <si>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</si>
  <si>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</si>
  <si>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</si>
  <si>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</si>
  <si>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</si>
  <si>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</si>
  <si>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</si>
  <si>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</si>
  <si>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</si>
  <si>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</si>
  <si>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</si>
  <si>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</si>
  <si>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</si>
  <si>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</si>
  <si>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</si>
  <si>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</si>
  <si>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</si>
  <si>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</si>
  <si>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</si>
  <si>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</si>
  <si>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</si>
  <si>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</si>
  <si>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</si>
  <si>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</si>
  <si>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</si>
  <si>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</si>
  <si>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</si>
  <si>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</si>
  <si>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</si>
  <si>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</si>
  <si>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</si>
  <si>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</si>
  <si>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</si>
  <si>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</si>
  <si>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</si>
  <si>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</si>
  <si>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</si>
  <si>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</si>
  <si>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</si>
  <si>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</si>
  <si>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</si>
  <si>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</si>
  <si>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</si>
  <si>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</si>
  <si>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</si>
  <si>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</si>
  <si>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</si>
  <si>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</si>
  <si>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</si>
  <si>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</si>
  <si>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</si>
  <si>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</si>
  <si>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</si>
  <si>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</si>
  <si>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</si>
  <si>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</si>
  <si>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</si>
  <si>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</si>
  <si>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</si>
  <si>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</si>
  <si>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</si>
  <si>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</si>
  <si>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</si>
  <si>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</si>
  <si>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</si>
  <si>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</si>
  <si>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</si>
  <si>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</si>
  <si>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</si>
  <si>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</si>
  <si>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</si>
  <si>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</si>
  <si>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</si>
  <si>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</si>
  <si>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</si>
  <si>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</si>
  <si>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</si>
  <si>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</si>
  <si>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</si>
  <si>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</si>
  <si>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</si>
  <si>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</si>
  <si>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</si>
  <si>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</si>
  <si>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</si>
  <si>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</si>
  <si>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</si>
  <si>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</si>
  <si>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</si>
  <si>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</si>
  <si>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</si>
  <si>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</si>
  <si>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</si>
  <si>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</si>
  <si>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</si>
  <si>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</si>
  <si>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</si>
  <si>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</si>
  <si>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</si>
  <si>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</si>
  <si>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</si>
  <si>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</si>
  <si>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</si>
  <si>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</si>
  <si>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</si>
  <si>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</si>
  <si>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</si>
  <si>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</si>
  <si>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</si>
  <si>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</si>
  <si>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</si>
  <si>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</si>
  <si>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</si>
  <si>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</si>
  <si>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</si>
  <si>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</si>
  <si>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</si>
  <si>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</si>
  <si>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</si>
  <si>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</si>
  <si>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</si>
  <si>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</si>
  <si>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</si>
  <si>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</si>
  <si>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</si>
  <si>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</si>
  <si>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</si>
  <si>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</si>
  <si>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</si>
  <si>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</si>
  <si>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</si>
  <si>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</si>
  <si>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</si>
  <si>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</si>
  <si>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</si>
  <si>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</si>
  <si>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</si>
  <si>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</si>
  <si>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</si>
  <si>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</si>
  <si>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</si>
  <si>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</si>
  <si>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</si>
  <si>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</si>
  <si>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</si>
  <si>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</si>
  <si>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</si>
  <si>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</si>
  <si>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</si>
  <si>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</si>
  <si>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</si>
  <si>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</si>
  <si>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</si>
  <si>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</si>
  <si>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</si>
  <si>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</si>
  <si>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</si>
  <si>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</si>
  <si>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</si>
  <si>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</si>
  <si>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</si>
  <si>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</si>
  <si>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</si>
  <si>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</si>
  <si>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</si>
  <si>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</si>
  <si>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</si>
  <si>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</si>
  <si>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</si>
  <si>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</si>
  <si>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</si>
  <si>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</si>
  <si>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</si>
  <si>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</si>
  <si>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</si>
  <si>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</si>
  <si>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</si>
  <si>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</si>
  <si>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</si>
  <si>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</si>
  <si>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</si>
  <si>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</si>
  <si>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</si>
  <si>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</si>
  <si>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</si>
  <si>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</si>
  <si>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</si>
  <si>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</si>
  <si>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</si>
  <si>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</si>
  <si>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</si>
  <si>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</si>
  <si>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</si>
  <si>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</si>
  <si>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</si>
  <si>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</si>
  <si>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</si>
  <si>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</si>
  <si>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</si>
  <si>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</si>
  <si>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</si>
  <si>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</si>
  <si>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</si>
  <si>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</si>
  <si>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</si>
  <si>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</si>
  <si>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</si>
  <si>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</si>
  <si>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</si>
  <si>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</si>
  <si>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</si>
  <si>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</si>
  <si>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</si>
  <si>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</si>
  <si>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</si>
  <si>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</si>
  <si>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</si>
  <si>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</si>
  <si>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</si>
  <si>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</si>
  <si>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</si>
  <si>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</si>
  <si>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</si>
  <si>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</si>
  <si>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</si>
  <si>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</si>
  <si>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</si>
  <si>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</si>
  <si>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</si>
  <si>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</si>
  <si>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</si>
  <si>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</si>
  <si>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</si>
  <si>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</si>
  <si>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</si>
  <si>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</si>
  <si>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</si>
  <si>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</si>
  <si>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</si>
  <si>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</si>
  <si>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</si>
  <si>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</si>
  <si>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</si>
  <si>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</si>
  <si>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</si>
  <si>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</si>
  <si>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</si>
  <si>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</si>
  <si>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</si>
  <si>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</si>
  <si>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</si>
  <si>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</si>
  <si>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</si>
  <si>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</si>
  <si>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</si>
  <si>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</si>
  <si>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</si>
  <si>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</si>
  <si>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</si>
  <si>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</si>
  <si>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</si>
  <si>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</si>
  <si>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</si>
  <si>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</si>
  <si>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</si>
  <si>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</si>
  <si>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</si>
  <si>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</si>
  <si>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</si>
  <si>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</si>
  <si>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</si>
  <si>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</si>
  <si>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</si>
  <si>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</si>
  <si>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</si>
  <si>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</si>
  <si>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</si>
  <si>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</si>
  <si>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</si>
  <si>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</si>
  <si>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</si>
  <si>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</si>
  <si>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</si>
  <si>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</si>
  <si>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</si>
  <si>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</si>
  <si>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</si>
  <si>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</si>
  <si>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</si>
  <si>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</si>
  <si>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</si>
  <si>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</si>
  <si>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</si>
  <si>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</si>
  <si>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</si>
  <si>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</si>
  <si>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</si>
  <si>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</si>
  <si>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</si>
  <si>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</si>
  <si>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</si>
  <si>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</si>
  <si>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</si>
  <si>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</si>
  <si>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</si>
  <si>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</si>
  <si>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</si>
  <si>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</si>
  <si>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</si>
  <si>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</si>
  <si>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</si>
  <si>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</si>
  <si>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</si>
  <si>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</si>
  <si>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</si>
  <si>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</si>
  <si>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</si>
  <si>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</si>
  <si>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</si>
  <si>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</si>
  <si>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</si>
  <si>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</si>
  <si>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</si>
  <si>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</si>
  <si>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</si>
  <si>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</si>
  <si>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</si>
  <si>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</si>
  <si>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</si>
  <si>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</si>
  <si>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</si>
  <si>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</si>
  <si>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</si>
  <si>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</si>
  <si>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</si>
  <si>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</si>
  <si>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</si>
  <si>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</si>
  <si>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</si>
  <si>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</si>
  <si>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</si>
  <si>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</si>
  <si>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</si>
  <si>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</si>
  <si>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</si>
  <si>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</si>
  <si>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</si>
  <si>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</si>
  <si>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</si>
  <si>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</si>
  <si>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</si>
  <si>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</si>
  <si>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</si>
  <si>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</si>
  <si>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</si>
  <si>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</si>
  <si>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</si>
  <si>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</si>
  <si>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</si>
  <si>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</si>
  <si>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</si>
  <si>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</si>
  <si>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</si>
  <si>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</si>
  <si>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</si>
  <si>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</si>
  <si>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</si>
  <si>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</si>
  <si>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</si>
  <si>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</si>
  <si>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</si>
  <si>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</si>
  <si>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</si>
  <si>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</si>
  <si>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</si>
  <si>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</si>
  <si>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</si>
  <si>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</si>
  <si>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</si>
  <si>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</si>
  <si>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</si>
  <si>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</si>
  <si>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</si>
  <si>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</si>
  <si>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</si>
  <si>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</si>
  <si>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</si>
  <si>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</si>
  <si>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</si>
  <si>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</si>
  <si>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</si>
  <si>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</si>
  <si>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</si>
  <si>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</si>
  <si>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</si>
  <si>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</si>
  <si>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</si>
  <si>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</si>
  <si>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</si>
  <si>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</si>
  <si>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</si>
  <si>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</si>
  <si>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</si>
  <si>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</si>
  <si>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</si>
  <si>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</si>
  <si>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</si>
  <si>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</si>
  <si>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</si>
  <si>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</si>
  <si>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</si>
  <si>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</si>
  <si>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</si>
  <si>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</si>
  <si>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</si>
  <si>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</si>
  <si>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</si>
  <si>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</si>
  <si>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</si>
  <si>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</si>
  <si>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</si>
  <si>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</si>
  <si>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</si>
  <si>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</si>
  <si>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</si>
  <si>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</si>
  <si>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</si>
  <si>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</si>
  <si>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</si>
  <si>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</si>
  <si>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</si>
  <si>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</si>
  <si>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</si>
  <si>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</si>
  <si>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</si>
  <si>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</si>
  <si>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</si>
  <si>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</si>
  <si>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</si>
  <si>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</si>
  <si>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</si>
  <si>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</si>
  <si>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</si>
  <si>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</si>
  <si>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</si>
  <si>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</si>
  <si>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</si>
  <si>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</si>
  <si>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</si>
  <si>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</si>
  <si>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</si>
  <si>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</si>
  <si>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</si>
  <si>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</si>
  <si>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</si>
  <si>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</si>
  <si>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</si>
  <si>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</si>
  <si>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</si>
  <si>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</si>
  <si>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</si>
  <si>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</si>
  <si>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</si>
  <si>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</si>
  <si>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</si>
  <si>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</si>
  <si>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</si>
  <si>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</si>
  <si>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</si>
  <si>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</si>
  <si>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</si>
  <si>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</si>
  <si>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</si>
  <si>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</si>
  <si>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</si>
  <si>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</si>
  <si>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</si>
  <si>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</si>
  <si>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</si>
  <si>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</si>
  <si>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</si>
  <si>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</si>
  <si>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</si>
  <si>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</si>
  <si>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</si>
  <si>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</si>
  <si>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</si>
  <si>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</si>
  <si>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</si>
  <si>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</si>
  <si>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</si>
  <si>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</si>
  <si>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</si>
  <si>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</si>
  <si>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</si>
  <si>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</si>
  <si>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</si>
  <si>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</si>
  <si>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</si>
  <si>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</si>
  <si>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</si>
  <si>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</si>
  <si>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</si>
  <si>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</si>
  <si>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</si>
  <si>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</si>
  <si>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</si>
  <si>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</si>
  <si>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</si>
  <si>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</si>
  <si>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</si>
  <si>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</si>
  <si>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</si>
  <si>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</si>
  <si>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</si>
  <si>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</si>
  <si>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</si>
  <si>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</si>
  <si>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</si>
  <si>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</si>
  <si>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</si>
  <si>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</si>
  <si>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</si>
  <si>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</si>
  <si>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</si>
  <si>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</si>
  <si>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</si>
  <si>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</si>
  <si>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</si>
  <si>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</si>
  <si>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</si>
  <si>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</si>
  <si>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</si>
  <si>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</si>
  <si>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</si>
  <si>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</si>
  <si>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</si>
  <si>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</si>
  <si>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</si>
  <si>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</si>
  <si>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</si>
  <si>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</si>
  <si>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</si>
  <si>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</si>
  <si>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</si>
  <si>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</si>
  <si>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</si>
  <si>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</si>
  <si>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</si>
  <si>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</si>
  <si>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</si>
  <si>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</si>
  <si>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</si>
  <si>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</si>
  <si>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</si>
  <si>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</si>
  <si>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</si>
  <si>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</si>
  <si>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</si>
  <si>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</si>
  <si>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</si>
  <si>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</si>
  <si>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</si>
  <si>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</si>
  <si>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</si>
  <si>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</si>
  <si>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</si>
  <si>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</si>
  <si>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</si>
  <si>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</si>
  <si>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</si>
  <si>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</si>
  <si>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</si>
  <si>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</si>
  <si>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</si>
  <si>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</si>
  <si>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</si>
  <si>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</si>
  <si>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</si>
  <si>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</si>
  <si>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</si>
  <si>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</si>
  <si>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</si>
  <si>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</si>
  <si>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</si>
  <si>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</si>
  <si>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</si>
  <si>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</si>
  <si>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</si>
  <si>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</si>
  <si>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</si>
  <si>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</si>
  <si>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</si>
  <si>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</si>
  <si>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</si>
  <si>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</si>
  <si>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</si>
  <si>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</si>
  <si>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</si>
  <si>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</si>
  <si>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</si>
  <si>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</si>
  <si>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</si>
  <si>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</si>
  <si>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</si>
  <si>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</si>
  <si>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</si>
  <si>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</si>
  <si>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</si>
  <si>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</si>
  <si>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</si>
  <si>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</si>
  <si>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</si>
  <si>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</si>
  <si>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</si>
  <si>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</si>
  <si>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</si>
  <si>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</si>
  <si>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</si>
  <si>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</si>
  <si>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</si>
  <si>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</si>
  <si>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</si>
  <si>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</si>
  <si>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</si>
  <si>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</si>
  <si>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</si>
  <si>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</si>
  <si>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</si>
  <si>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</si>
  <si>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</si>
  <si>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</si>
  <si>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</si>
  <si>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</si>
  <si>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</si>
  <si>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</si>
  <si>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</si>
  <si>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</si>
  <si>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</si>
  <si>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</si>
  <si>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</si>
  <si>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</si>
  <si>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</si>
  <si>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</si>
  <si>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</si>
  <si>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</si>
  <si>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</si>
  <si>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</si>
  <si>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</si>
  <si>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</si>
  <si>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</si>
  <si>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</si>
  <si>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</si>
  <si>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</si>
  <si>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</si>
  <si>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</si>
  <si>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</si>
  <si>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</si>
  <si>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</si>
  <si>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</si>
  <si>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</si>
  <si>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</si>
  <si>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</si>
  <si>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</si>
  <si>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</si>
  <si>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</si>
  <si>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</si>
  <si>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</si>
  <si>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</si>
  <si>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</si>
  <si>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</si>
  <si>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</si>
  <si>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</si>
  <si>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</si>
  <si>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</si>
  <si>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</si>
  <si>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</si>
  <si>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</si>
  <si>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</si>
  <si>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</si>
  <si>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</si>
  <si>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</si>
  <si>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</si>
  <si>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</si>
  <si>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</si>
  <si>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</si>
  <si>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</si>
  <si>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</si>
  <si>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</si>
  <si>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</si>
  <si>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</si>
  <si>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</si>
  <si>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</si>
  <si>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</si>
  <si>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</si>
  <si>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</si>
  <si>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</si>
  <si>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</si>
  <si>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</si>
  <si>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</si>
  <si>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</si>
  <si>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</si>
  <si>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</si>
  <si>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</si>
  <si>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</si>
  <si>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</si>
  <si>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</si>
  <si>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</si>
  <si>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</si>
  <si>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</si>
  <si>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</si>
  <si>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</si>
  <si>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</si>
  <si>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</si>
  <si>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</si>
  <si>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</si>
  <si>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</si>
  <si>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</si>
  <si>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</si>
  <si>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</si>
  <si>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</si>
  <si>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</si>
  <si>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</si>
  <si>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</si>
  <si>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</si>
  <si>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</si>
  <si>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</si>
  <si>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</si>
  <si>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</si>
  <si>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</si>
  <si>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</si>
  <si>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</si>
  <si>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</si>
  <si>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</si>
  <si>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</si>
  <si>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</si>
  <si>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</si>
  <si>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</si>
  <si>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</si>
  <si>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</si>
  <si>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</si>
  <si>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</si>
  <si>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</si>
  <si>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</si>
  <si>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</si>
  <si>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</si>
  <si>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</si>
  <si>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</si>
  <si>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</si>
  <si>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</si>
  <si>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</si>
  <si>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</si>
  <si>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</si>
  <si>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</si>
  <si>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</si>
  <si>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</si>
  <si>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</si>
  <si>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</si>
  <si>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</si>
  <si>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</si>
  <si>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</si>
  <si>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</si>
  <si>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</si>
  <si>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</si>
  <si>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</si>
  <si>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</si>
  <si>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</si>
  <si>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</si>
  <si>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</si>
  <si>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</si>
  <si>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</si>
  <si>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</si>
  <si>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</si>
  <si>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</si>
  <si>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</si>
  <si>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</si>
  <si>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</si>
  <si>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</si>
  <si>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</si>
  <si>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</si>
  <si>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</si>
  <si>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</si>
  <si>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</si>
  <si>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</si>
  <si>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</si>
  <si>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</si>
  <si>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</si>
  <si>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</si>
  <si>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</si>
  <si>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</si>
  <si>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</si>
  <si>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</si>
  <si>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</si>
  <si>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</si>
  <si>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</si>
  <si>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</si>
  <si>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</si>
  <si>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</si>
  <si>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</si>
  <si>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</si>
  <si>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</si>
  <si>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</si>
  <si>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</si>
  <si>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</si>
  <si>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</si>
  <si>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</si>
  <si>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</si>
  <si>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</si>
  <si>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</si>
  <si>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</si>
  <si>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</si>
  <si>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</si>
  <si>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</si>
  <si>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</si>
  <si>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</si>
  <si>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</si>
  <si>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</si>
  <si>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</si>
  <si>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</si>
  <si>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</si>
  <si>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</si>
  <si>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</si>
  <si>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</si>
  <si>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</si>
  <si>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</si>
  <si>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</si>
  <si>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</si>
  <si>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</si>
  <si>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</si>
  <si>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</si>
  <si>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</si>
  <si>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</si>
  <si>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</si>
  <si>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</si>
  <si>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</si>
  <si>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</si>
  <si>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</si>
  <si>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</si>
  <si>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</si>
  <si>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</si>
  <si>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</si>
  <si>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</si>
  <si>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</si>
  <si>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</si>
  <si>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</si>
  <si>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</si>
  <si>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</si>
  <si>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</si>
  <si>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</si>
  <si>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</si>
  <si>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</si>
  <si>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</si>
  <si>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</si>
  <si>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</si>
  <si>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</si>
  <si>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</si>
  <si>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</si>
  <si>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</si>
  <si>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</si>
  <si>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</si>
  <si>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</si>
  <si>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</si>
  <si>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</si>
  <si>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</si>
  <si>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</si>
  <si>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</si>
  <si>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</si>
  <si>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</si>
  <si>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</si>
  <si>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</si>
  <si>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</si>
  <si>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</si>
  <si>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</si>
  <si>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</si>
  <si>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</si>
  <si>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</si>
  <si>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</si>
  <si>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</si>
  <si>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</si>
  <si>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</si>
  <si>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</si>
  <si>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</si>
  <si>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</si>
  <si>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</si>
  <si>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</si>
  <si>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</si>
  <si>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</si>
  <si>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</si>
  <si>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</si>
  <si>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</si>
  <si>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</si>
  <si>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</si>
  <si>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</si>
  <si>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</si>
  <si>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</si>
  <si>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</si>
  <si>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</si>
  <si>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</si>
  <si>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</si>
  <si>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</si>
  <si>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</si>
  <si>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</si>
  <si>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</si>
  <si>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</si>
  <si>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</si>
  <si>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</si>
  <si>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</si>
  <si>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</si>
  <si>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</si>
  <si>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</si>
  <si>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</si>
  <si>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</si>
  <si>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</si>
  <si>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</si>
  <si>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</si>
  <si>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</si>
  <si>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</si>
  <si>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</si>
  <si>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</si>
  <si>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</si>
  <si>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</si>
  <si>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</si>
  <si>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</si>
  <si>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</si>
  <si>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</si>
  <si>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</si>
  <si>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</si>
  <si>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</si>
  <si>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</si>
  <si>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</si>
  <si>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</si>
  <si>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</si>
  <si>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</si>
  <si>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</si>
  <si>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</si>
  <si>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</si>
  <si>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</si>
  <si>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</si>
  <si>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</si>
  <si>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</si>
  <si>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</si>
  <si>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</si>
  <si>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</si>
  <si>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</si>
  <si>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</si>
  <si>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</si>
  <si>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</si>
  <si>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</si>
  <si>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</si>
  <si>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</si>
  <si>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</si>
  <si>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</si>
  <si>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</si>
  <si>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</si>
  <si>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</si>
  <si>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</si>
  <si>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</si>
  <si>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</si>
  <si>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</si>
  <si>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</si>
  <si>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</si>
  <si>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</si>
  <si>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</si>
  <si>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</si>
  <si>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</si>
  <si>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</si>
  <si>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</si>
  <si>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</si>
  <si>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</si>
  <si>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</si>
  <si>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</si>
  <si>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</si>
  <si>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</si>
  <si>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</si>
  <si>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</si>
  <si>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</si>
  <si>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</si>
  <si>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</si>
  <si>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</si>
  <si>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</si>
  <si>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</si>
  <si>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</si>
  <si>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</si>
  <si>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</si>
  <si>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</si>
  <si>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</si>
  <si>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</si>
  <si>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</si>
  <si>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</si>
  <si>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</si>
  <si>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</si>
  <si>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</si>
  <si>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</si>
  <si>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</si>
  <si>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</si>
  <si>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</si>
  <si>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</si>
  <si>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</si>
  <si>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</si>
  <si>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</si>
  <si>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</si>
  <si>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</si>
  <si>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</si>
  <si>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</si>
  <si>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</si>
  <si>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</si>
  <si>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</si>
  <si>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</si>
  <si>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</si>
  <si>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</si>
  <si>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</si>
  <si>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</si>
  <si>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</si>
  <si>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</si>
  <si>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</si>
  <si>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</si>
  <si>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</si>
  <si>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</si>
  <si>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</si>
  <si>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</si>
  <si>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</si>
  <si>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</si>
  <si>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</si>
  <si>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</si>
  <si>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</si>
  <si>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</si>
  <si>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</si>
  <si>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</si>
  <si>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</si>
  <si>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</si>
  <si>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</si>
  <si>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</si>
  <si>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</si>
  <si>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</si>
  <si>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</si>
  <si>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</si>
  <si>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</si>
  <si>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</si>
  <si>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</si>
  <si>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</si>
  <si>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</si>
  <si>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</si>
  <si>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</si>
  <si>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</si>
  <si>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</si>
  <si>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</si>
  <si>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</si>
  <si>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</si>
  <si>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</si>
  <si>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</si>
  <si>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</si>
  <si>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</si>
  <si>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</si>
  <si>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</si>
  <si>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</si>
  <si>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</si>
  <si>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</si>
  <si>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</si>
  <si>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</si>
  <si>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</si>
  <si>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</si>
  <si>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</si>
  <si>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</si>
  <si>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</si>
  <si>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</si>
  <si>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</si>
  <si>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</si>
  <si>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</si>
  <si>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</si>
  <si>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</si>
  <si>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</si>
  <si>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</si>
  <si>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</si>
  <si>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</si>
  <si>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</si>
  <si>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</si>
  <si>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</si>
  <si>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</si>
  <si>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</si>
  <si>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</si>
  <si>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</si>
  <si>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</si>
  <si>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</si>
  <si>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</si>
  <si>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</si>
  <si>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</si>
  <si>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</si>
  <si>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</si>
  <si>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</si>
  <si>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</si>
  <si>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</si>
  <si>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</si>
  <si>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</si>
  <si>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</si>
  <si>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</si>
  <si>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</si>
  <si>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</si>
  <si>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</si>
  <si>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</si>
  <si>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</si>
  <si>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</si>
  <si>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</si>
  <si>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</si>
  <si>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</si>
  <si>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</si>
  <si>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</si>
  <si>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</si>
  <si>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</si>
  <si>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</si>
  <si>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</si>
  <si>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</si>
  <si>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</si>
  <si>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</si>
  <si>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</si>
  <si>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</si>
  <si>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</si>
  <si>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</si>
  <si>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</si>
  <si>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</si>
  <si>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</si>
  <si>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</si>
  <si>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</si>
  <si>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</si>
  <si>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</si>
  <si>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</si>
  <si>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</si>
  <si>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</si>
  <si>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</si>
  <si>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</si>
  <si>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</si>
  <si>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</si>
  <si>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</si>
  <si>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</si>
  <si>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</si>
  <si>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</si>
  <si>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</si>
  <si>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</si>
  <si>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</si>
  <si>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</si>
  <si>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</si>
  <si>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</si>
  <si>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</si>
  <si>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</si>
  <si>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</si>
  <si>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</si>
  <si>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</si>
  <si>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</si>
  <si>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</si>
  <si>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</si>
  <si>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</si>
  <si>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</si>
  <si>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</si>
  <si>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</si>
  <si>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</si>
  <si>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</si>
  <si>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</si>
  <si>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</si>
  <si>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</si>
  <si>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</si>
  <si>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</si>
  <si>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</si>
  <si>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</si>
  <si>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</si>
  <si>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</si>
  <si>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</si>
  <si>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</si>
  <si>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</si>
  <si>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</si>
  <si>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</si>
  <si>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</si>
  <si>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</si>
  <si>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</si>
  <si>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</si>
  <si>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</si>
  <si>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</si>
  <si>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</si>
  <si>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</si>
  <si>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</si>
  <si>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</si>
  <si>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</si>
  <si>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</si>
  <si>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</si>
  <si>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</si>
  <si>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</si>
  <si>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</si>
  <si>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</si>
  <si>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</si>
  <si>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</si>
  <si>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</si>
  <si>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</si>
  <si>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</si>
  <si>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</si>
  <si>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</si>
  <si>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</si>
  <si>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</si>
  <si>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</si>
  <si>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</si>
  <si>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</si>
  <si>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</si>
  <si>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</si>
  <si>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</si>
  <si>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</si>
  <si>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</si>
  <si>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</si>
  <si>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</si>
  <si>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</si>
  <si>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</si>
  <si>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</si>
  <si>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</si>
  <si>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</si>
  <si>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</si>
  <si>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</si>
  <si>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</si>
  <si>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</si>
  <si>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</si>
  <si>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</si>
  <si>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</si>
  <si>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</si>
  <si>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</si>
  <si>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</si>
  <si>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</si>
  <si>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</si>
  <si>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</si>
  <si>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</si>
  <si>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</si>
  <si>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</si>
  <si>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</si>
  <si>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</si>
  <si>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</si>
  <si>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</si>
  <si>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</si>
  <si>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</si>
  <si>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</si>
  <si>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</si>
  <si>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</si>
  <si>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</si>
  <si>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</si>
  <si>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</si>
  <si>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</si>
  <si>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</si>
  <si>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</si>
  <si>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</si>
  <si>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</si>
  <si>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</si>
  <si>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</si>
  <si>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</si>
  <si>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</si>
  <si>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</si>
  <si>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</si>
  <si>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</si>
  <si>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</si>
  <si>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</si>
  <si>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</si>
  <si>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</si>
  <si>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</si>
  <si>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</si>
  <si>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</si>
  <si>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</si>
  <si>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</si>
  <si>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</si>
  <si>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</si>
  <si>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</si>
  <si>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</si>
  <si>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</si>
  <si>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</si>
  <si>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</si>
  <si>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</si>
  <si>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</si>
  <si>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</si>
  <si>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</si>
  <si>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</si>
  <si>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</si>
  <si>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</si>
  <si>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</si>
  <si>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</si>
  <si>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</si>
  <si>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</si>
  <si>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</si>
  <si>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</si>
  <si>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</si>
  <si>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</si>
  <si>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</si>
  <si>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</si>
  <si>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</si>
  <si>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</si>
  <si>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</si>
  <si>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</si>
  <si>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</si>
  <si>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</si>
  <si>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</si>
  <si>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</si>
  <si>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</si>
  <si>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</si>
  <si>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</si>
  <si>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</si>
  <si>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</si>
  <si>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</si>
  <si>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</si>
  <si>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</si>
  <si>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</si>
  <si>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</si>
  <si>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</si>
  <si>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</si>
  <si>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</si>
  <si>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</si>
  <si>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</si>
  <si>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</si>
  <si>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</si>
  <si>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</si>
  <si>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</si>
  <si>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</si>
  <si>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</si>
  <si>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</si>
  <si>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</si>
  <si>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</si>
  <si>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</si>
  <si>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</si>
  <si>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</si>
  <si>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</si>
  <si>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</si>
  <si>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</si>
  <si>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</si>
  <si>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</si>
  <si>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</si>
  <si>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</si>
  <si>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</si>
  <si>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</si>
  <si>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</si>
  <si>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</si>
  <si>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</si>
  <si>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</si>
  <si>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</si>
  <si>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</si>
  <si>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</si>
  <si>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</si>
  <si>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</si>
  <si>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</si>
  <si>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</si>
  <si>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</si>
  <si>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</si>
  <si>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</si>
  <si>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</si>
  <si>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</si>
  <si>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</si>
  <si>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</si>
  <si>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</si>
  <si>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</si>
  <si>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</si>
  <si>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</si>
  <si>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</si>
  <si>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</si>
  <si>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</si>
  <si>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</si>
  <si>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</si>
  <si>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</si>
  <si>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</si>
  <si>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</si>
  <si>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</si>
  <si>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</si>
  <si>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</si>
  <si>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</si>
  <si>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</si>
  <si>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</si>
  <si>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</si>
  <si>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</si>
  <si>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</si>
  <si>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</si>
  <si>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</si>
  <si>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</si>
  <si>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</si>
  <si>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</si>
  <si>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</si>
  <si>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</si>
  <si>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</si>
  <si>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</si>
  <si>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</si>
  <si>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</si>
  <si>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</si>
  <si>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</si>
  <si>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</si>
  <si>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</si>
  <si>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</si>
  <si>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</si>
  <si>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</si>
  <si>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</si>
  <si>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</si>
  <si>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</si>
  <si>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</si>
  <si>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</si>
  <si>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</si>
  <si>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</si>
  <si>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</si>
  <si>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</si>
  <si>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</si>
  <si>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</si>
  <si>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</si>
  <si>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</si>
  <si>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</si>
  <si>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</si>
  <si>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</si>
  <si>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</si>
  <si>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</si>
  <si>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</si>
  <si>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</si>
  <si>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</si>
  <si>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</si>
  <si>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</si>
  <si>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</si>
  <si>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</si>
  <si>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</si>
  <si>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</si>
  <si>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</si>
  <si>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</si>
  <si>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</si>
  <si>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</si>
  <si>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</si>
  <si>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</si>
  <si>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</si>
  <si>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</si>
  <si>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</si>
  <si>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</si>
  <si>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</si>
  <si>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</si>
  <si>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</si>
  <si>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</si>
  <si>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</si>
  <si>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</si>
  <si>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</si>
  <si>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</si>
  <si>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</si>
  <si>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</si>
  <si>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</si>
  <si>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</si>
  <si>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</si>
  <si>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</si>
  <si>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</si>
  <si>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</si>
  <si>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</si>
  <si>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</si>
  <si>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</si>
  <si>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</si>
  <si>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</si>
  <si>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</si>
  <si>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</si>
  <si>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</si>
  <si>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</si>
  <si>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</si>
  <si>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</si>
  <si>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</si>
  <si>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</si>
  <si>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</si>
  <si>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</si>
  <si>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</si>
  <si>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</si>
  <si>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</si>
  <si>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</si>
  <si>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</si>
  <si>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</si>
  <si>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</si>
  <si>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</si>
  <si>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</si>
  <si>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</si>
  <si>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</si>
  <si>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</si>
  <si>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</si>
  <si>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</si>
  <si>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</si>
  <si>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</si>
  <si>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</si>
  <si>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</si>
  <si>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</si>
  <si>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</si>
  <si>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</si>
  <si>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</si>
  <si>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</si>
  <si>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</si>
  <si>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</si>
  <si>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</si>
  <si>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</si>
  <si>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</si>
  <si>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</si>
  <si>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</si>
  <si>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</si>
  <si>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</si>
  <si>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</si>
  <si>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</si>
  <si>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</si>
  <si>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</si>
  <si>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</si>
  <si>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</si>
  <si>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</si>
  <si>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</si>
  <si>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</si>
  <si>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</si>
  <si>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</si>
  <si>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</si>
  <si>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</si>
  <si>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</si>
  <si>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</si>
  <si>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</si>
  <si>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</si>
  <si>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</si>
  <si>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</si>
  <si>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</si>
  <si>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</si>
  <si>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</si>
  <si>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</si>
  <si>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</si>
  <si>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</si>
  <si>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</si>
  <si>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</si>
  <si>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</si>
  <si>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</si>
  <si>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</si>
  <si>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</si>
  <si>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</si>
  <si>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</si>
  <si>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</si>
  <si>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</si>
  <si>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</si>
  <si>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</si>
  <si>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</si>
  <si>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</si>
  <si>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</si>
  <si>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</si>
  <si>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</si>
  <si>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</si>
  <si>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</si>
  <si>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</si>
  <si>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</si>
  <si>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</si>
  <si>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</si>
  <si>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</si>
  <si>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</si>
  <si>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</si>
  <si>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</si>
  <si>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</si>
  <si>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</si>
  <si>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</si>
  <si>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</si>
  <si>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</si>
  <si>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</si>
  <si>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</si>
  <si>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</si>
  <si>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</si>
  <si>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</si>
  <si>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</si>
  <si>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</si>
  <si>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</si>
  <si>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</si>
  <si>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</si>
  <si>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</si>
  <si>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</si>
  <si>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</si>
  <si>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</si>
  <si>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</si>
  <si>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</si>
  <si>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</si>
  <si>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</si>
  <si>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</si>
  <si>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</si>
  <si>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</si>
  <si>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</si>
  <si>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</si>
  <si>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</si>
  <si>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</si>
  <si>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</si>
  <si>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</si>
  <si>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</si>
  <si>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</si>
  <si>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</si>
  <si>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</si>
  <si>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</si>
  <si>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</si>
  <si>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</si>
  <si>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</si>
  <si>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</si>
  <si>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</si>
  <si>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</si>
  <si>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</si>
  <si>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</si>
  <si>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</si>
  <si>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</si>
  <si>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</si>
  <si>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</si>
  <si>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</si>
  <si>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</si>
  <si>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</si>
  <si>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</si>
  <si>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</si>
  <si>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</si>
  <si>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</si>
  <si>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</si>
  <si>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</si>
  <si>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</si>
  <si>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</si>
  <si>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</si>
  <si>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</si>
  <si>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</si>
  <si>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</si>
  <si>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</si>
  <si>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</si>
  <si>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</si>
  <si>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</si>
  <si>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</si>
  <si>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</si>
  <si>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</si>
  <si>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</si>
  <si>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</si>
  <si>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</si>
  <si>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</si>
  <si>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</si>
  <si>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</si>
  <si>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</si>
  <si>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</si>
  <si>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</si>
  <si>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</si>
  <si>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</si>
  <si>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</si>
  <si>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</si>
  <si>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</si>
  <si>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</si>
  <si>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</si>
  <si>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</si>
  <si>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</si>
  <si>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</si>
  <si>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</si>
  <si>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</si>
  <si>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</si>
  <si>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</si>
  <si>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</si>
  <si>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</si>
  <si>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</si>
  <si>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</si>
  <si>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</si>
  <si>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</si>
  <si>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</si>
  <si>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</si>
  <si>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</si>
  <si>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</si>
  <si>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</si>
  <si>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</si>
  <si>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</si>
  <si>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</si>
  <si>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</si>
  <si>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</si>
  <si>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</si>
  <si>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</si>
  <si>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</si>
  <si>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</si>
  <si>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</si>
  <si>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</si>
  <si>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</si>
  <si>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</si>
  <si>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</si>
  <si>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</si>
  <si>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</si>
  <si>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</si>
  <si>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</si>
  <si>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</si>
  <si>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</si>
  <si>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</si>
  <si>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</si>
  <si>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</si>
  <si>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</si>
  <si>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</si>
  <si>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</si>
  <si>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</si>
  <si>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</si>
  <si>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</si>
  <si>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</si>
  <si>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</si>
  <si>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</si>
  <si>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</si>
  <si>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</si>
  <si>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</si>
  <si>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</si>
  <si>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</si>
  <si>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</si>
  <si>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</si>
  <si>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</si>
  <si>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</si>
  <si>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</si>
  <si>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</si>
  <si>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</si>
  <si>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</si>
  <si>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</si>
  <si>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</si>
  <si>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</si>
  <si>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</si>
  <si>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</si>
  <si>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</si>
  <si>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</si>
  <si>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</si>
  <si>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</si>
  <si>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</si>
  <si>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</si>
  <si>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</si>
  <si>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</si>
  <si>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</si>
  <si>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</si>
  <si>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</si>
  <si>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</si>
  <si>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</si>
  <si>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</si>
  <si>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</si>
  <si>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</si>
  <si>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</si>
  <si>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</si>
  <si>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</si>
  <si>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</si>
  <si>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</si>
  <si>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</si>
  <si>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</si>
  <si>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</si>
  <si>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</si>
  <si>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</si>
  <si>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</si>
  <si>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</si>
  <si>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</si>
  <si>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</si>
  <si>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</si>
  <si>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</si>
  <si>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</si>
  <si>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</si>
  <si>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</si>
  <si>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</si>
  <si>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</si>
  <si>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</si>
  <si>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</si>
  <si>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</si>
  <si>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</si>
  <si>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</si>
  <si>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</si>
  <si>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</si>
  <si>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</si>
  <si>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</si>
  <si>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</si>
  <si>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</si>
  <si>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</si>
  <si>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</si>
  <si>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</si>
  <si>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</si>
  <si>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</si>
  <si>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</si>
  <si>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</si>
  <si>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</si>
  <si>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</si>
  <si>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</si>
  <si>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</si>
  <si>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</si>
  <si>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</si>
  <si>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</si>
  <si>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</si>
  <si>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</si>
  <si>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</si>
  <si>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</si>
  <si>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</si>
  <si>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</si>
  <si>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</si>
  <si>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</si>
  <si>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</si>
  <si>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</si>
  <si>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</si>
  <si>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</si>
  <si>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</si>
  <si>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</si>
  <si>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</si>
  <si>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</si>
  <si>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</si>
  <si>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</si>
  <si>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</si>
  <si>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</si>
  <si>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</si>
  <si>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</si>
  <si>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</si>
  <si>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</si>
  <si>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</si>
  <si>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</si>
  <si>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</si>
  <si>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</si>
  <si>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</si>
  <si>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</si>
  <si>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</si>
  <si>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</si>
  <si>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</si>
  <si>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</si>
  <si>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</si>
  <si>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</si>
  <si>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</si>
  <si>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</si>
  <si>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</si>
  <si>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</si>
  <si>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</si>
  <si>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</si>
  <si>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</si>
  <si>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</si>
  <si>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</si>
  <si>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</si>
  <si>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</si>
  <si>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</si>
  <si>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</si>
  <si>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</si>
  <si>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</si>
  <si>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</si>
  <si>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</si>
  <si>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</si>
  <si>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</si>
  <si>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</si>
  <si>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</si>
  <si>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</si>
  <si>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</si>
  <si>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</si>
  <si>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</si>
  <si>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</si>
  <si>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</si>
  <si>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</si>
  <si>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</si>
  <si>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</si>
  <si>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</si>
  <si>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</si>
  <si>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</si>
  <si>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</si>
  <si>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</si>
  <si>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</si>
  <si>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</si>
  <si>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</si>
  <si>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</si>
  <si>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</si>
  <si>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</si>
  <si>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</si>
  <si>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</si>
  <si>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</si>
  <si>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</si>
  <si>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</si>
  <si>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</si>
  <si>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</si>
  <si>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</si>
  <si>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</si>
  <si>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</si>
  <si>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</si>
  <si>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</si>
  <si>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</si>
  <si>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</si>
  <si>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</si>
  <si>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</si>
  <si>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</si>
  <si>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</si>
  <si>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</si>
  <si>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</si>
  <si>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</si>
  <si>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</si>
  <si>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</si>
  <si>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</si>
  <si>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</si>
  <si>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</si>
  <si>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</si>
  <si>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</si>
  <si>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</si>
  <si>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</si>
  <si>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</si>
  <si>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</si>
  <si>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</si>
  <si>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</si>
  <si>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</si>
  <si>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</si>
  <si>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</si>
  <si>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</si>
  <si>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</si>
  <si>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</si>
  <si>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</si>
  <si>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</si>
  <si>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</si>
  <si>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</si>
  <si>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</si>
  <si>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</si>
  <si>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</si>
  <si>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</si>
  <si>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</si>
  <si>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</si>
  <si>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</si>
  <si>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</si>
  <si>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</si>
  <si>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</si>
  <si>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</si>
  <si>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</si>
  <si>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</si>
  <si>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</si>
  <si>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</si>
  <si>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</si>
  <si>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</si>
  <si>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</si>
  <si>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</si>
  <si>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</si>
  <si>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</si>
  <si>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</si>
  <si>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</si>
  <si>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</si>
  <si>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</si>
  <si>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</si>
  <si>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</si>
  <si>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</si>
  <si>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</si>
  <si>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</si>
  <si>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</si>
  <si>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</si>
  <si>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</si>
  <si>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</si>
  <si>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</si>
  <si>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</si>
  <si>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</si>
  <si>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</si>
  <si>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</si>
  <si>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</si>
  <si>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</si>
  <si>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</si>
  <si>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</si>
  <si>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</si>
  <si>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</si>
  <si>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</si>
  <si>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</si>
  <si>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</si>
  <si>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</si>
  <si>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</si>
  <si>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</si>
  <si>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</si>
  <si>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</si>
  <si>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</si>
  <si>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</si>
  <si>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</si>
  <si>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</si>
  <si>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</si>
  <si>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</si>
  <si>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</si>
  <si>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</si>
  <si>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</si>
  <si>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</si>
  <si>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</si>
  <si>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</si>
  <si>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</si>
  <si>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</si>
  <si>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</si>
  <si>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</si>
  <si>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</si>
  <si>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</si>
  <si>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</si>
  <si>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</si>
  <si>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</si>
  <si>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</si>
  <si>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</si>
  <si>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</si>
  <si>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</si>
  <si>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</si>
  <si>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</si>
  <si>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</si>
  <si>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</si>
  <si>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</si>
  <si>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</si>
  <si>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</si>
  <si>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</si>
  <si>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</si>
  <si>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</si>
  <si>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</si>
  <si>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</si>
  <si>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</si>
  <si>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</si>
  <si>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</si>
  <si>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</si>
  <si>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</si>
  <si>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</si>
  <si>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</si>
  <si>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</si>
  <si>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</si>
  <si>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</si>
  <si>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</si>
  <si>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</si>
  <si>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</si>
  <si>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</si>
  <si>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</si>
  <si>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</si>
  <si>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</si>
  <si>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</si>
  <si>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</si>
  <si>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</si>
  <si>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</si>
  <si>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</si>
  <si>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</si>
  <si>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</si>
  <si>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</si>
  <si>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</si>
  <si>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</si>
  <si>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</si>
  <si>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</si>
  <si>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</si>
  <si>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</si>
  <si>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</si>
  <si>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</si>
  <si>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</si>
  <si>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</si>
  <si>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</si>
  <si>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</si>
  <si>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</si>
  <si>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</si>
  <si>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</si>
  <si>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</si>
  <si>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</si>
  <si>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</si>
  <si>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</si>
  <si>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</si>
  <si>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</si>
  <si>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</si>
  <si>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</si>
  <si>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</si>
  <si>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</si>
  <si>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</si>
  <si>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</si>
  <si>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</si>
  <si>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</si>
  <si>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</si>
  <si>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</si>
  <si>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</si>
  <si>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</si>
  <si>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</si>
  <si>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</si>
  <si>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</si>
  <si>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</si>
  <si>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</si>
  <si>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</si>
  <si>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</si>
  <si>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</si>
  <si>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</si>
  <si>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</si>
  <si>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</si>
  <si>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</si>
  <si>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</si>
  <si>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</si>
  <si>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</si>
  <si>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</si>
  <si>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</si>
  <si>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</si>
  <si>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</si>
  <si>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</si>
  <si>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</si>
  <si>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</si>
  <si>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</si>
  <si>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</si>
  <si>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</si>
  <si>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</si>
  <si>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</si>
  <si>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</si>
  <si>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</si>
  <si>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</si>
  <si>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</si>
  <si>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</si>
  <si>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</si>
  <si>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</si>
  <si>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</si>
  <si>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</si>
  <si>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</si>
  <si>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</si>
  <si>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</si>
  <si>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</si>
  <si>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</si>
  <si>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</si>
  <si>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</si>
  <si>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</si>
  <si>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</si>
  <si>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</si>
  <si>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</si>
  <si>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</si>
  <si>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</si>
  <si>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</si>
  <si>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</si>
  <si>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</si>
  <si>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</si>
  <si>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</si>
  <si>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</si>
  <si>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</si>
  <si>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</si>
  <si>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</si>
  <si>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</si>
  <si>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</si>
  <si>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</si>
  <si>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</si>
  <si>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</si>
  <si>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</si>
  <si>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</si>
  <si>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</si>
  <si>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</si>
  <si>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</si>
  <si>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</si>
  <si>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</si>
  <si>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</si>
  <si>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</si>
  <si>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</si>
  <si>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</si>
  <si>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</si>
  <si>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</si>
  <si>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</si>
  <si>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</si>
  <si>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</si>
  <si>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</si>
  <si>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</si>
  <si>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</si>
  <si>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</si>
  <si>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</si>
  <si>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</si>
  <si>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</si>
  <si>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</si>
  <si>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</si>
  <si>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</si>
  <si>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</si>
  <si>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</si>
  <si>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</si>
  <si>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</si>
  <si>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</si>
  <si>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</si>
  <si>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</si>
  <si>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</si>
  <si>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</si>
  <si>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</si>
  <si>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</si>
  <si>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</si>
  <si>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</si>
  <si>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</si>
  <si>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</si>
  <si>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</si>
  <si>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</si>
  <si>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</si>
  <si>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</si>
  <si>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</si>
  <si>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</si>
  <si>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</si>
  <si>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</si>
  <si>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</si>
  <si>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</si>
  <si>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</si>
  <si>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</si>
  <si>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</si>
  <si>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</si>
  <si>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</si>
  <si>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</si>
  <si>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</si>
  <si>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</si>
  <si>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</si>
  <si>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</si>
  <si>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</si>
  <si>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</si>
  <si>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</si>
  <si>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</si>
  <si>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</si>
  <si>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</si>
  <si>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</si>
  <si>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</si>
  <si>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</si>
  <si>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</si>
  <si>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</si>
  <si>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</si>
  <si>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</si>
  <si>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</si>
  <si>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</si>
  <si>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</si>
  <si>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</si>
  <si>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</si>
  <si>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</si>
  <si>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</si>
  <si>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</si>
  <si>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</si>
  <si>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</si>
  <si>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</si>
  <si>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</si>
  <si>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</si>
  <si>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</si>
  <si>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</si>
  <si>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</si>
  <si>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</si>
  <si>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</si>
  <si>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</si>
  <si>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</si>
  <si>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</si>
  <si>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</si>
  <si>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</si>
  <si>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</si>
  <si>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</si>
  <si>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</si>
  <si>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</si>
  <si>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</si>
  <si>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</si>
  <si>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</si>
  <si>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</si>
  <si>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</si>
  <si>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</si>
  <si>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</si>
  <si>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</si>
  <si>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</si>
  <si>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</si>
  <si>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</si>
  <si>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</si>
  <si>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</si>
  <si>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</si>
  <si>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</si>
  <si>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</si>
  <si>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</si>
  <si>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</si>
  <si>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</si>
  <si>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</si>
  <si>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</si>
  <si>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</si>
  <si>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</si>
  <si>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</si>
  <si>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</si>
  <si>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</si>
  <si>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</si>
  <si>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</si>
  <si>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</si>
  <si>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</si>
  <si>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</si>
  <si>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</si>
  <si>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</si>
  <si>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</si>
  <si>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</si>
  <si>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</si>
  <si>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</si>
  <si>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</si>
  <si>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</si>
  <si>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</si>
  <si>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</si>
  <si>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</si>
  <si>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</si>
  <si>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</si>
  <si>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</si>
  <si>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</si>
  <si>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</si>
  <si>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</si>
  <si>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</si>
  <si>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</si>
  <si>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</si>
  <si>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</si>
  <si>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</si>
  <si>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</si>
  <si>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</si>
  <si>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</si>
  <si>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</si>
  <si>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</si>
  <si>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</si>
  <si>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</si>
  <si>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</si>
  <si>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</si>
  <si>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</si>
  <si>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</si>
  <si>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</si>
  <si>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</si>
  <si>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</si>
  <si>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</si>
  <si>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</si>
  <si>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</si>
  <si>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</si>
  <si>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</si>
  <si>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</si>
  <si>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</si>
  <si>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</si>
  <si>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</si>
  <si>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</si>
  <si>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</si>
  <si>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</si>
  <si>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</si>
  <si>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</si>
  <si>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</si>
  <si>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</si>
  <si>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</si>
  <si>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</si>
  <si>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</si>
  <si>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</si>
  <si>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</si>
  <si>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</si>
  <si>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</si>
  <si>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</si>
  <si>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</si>
  <si>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</si>
  <si>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</si>
  <si>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</si>
  <si>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</si>
  <si>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</si>
  <si>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</si>
  <si>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</si>
  <si>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</si>
  <si>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</si>
  <si>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</si>
  <si>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</si>
  <si>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</si>
  <si>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</si>
  <si>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</si>
  <si>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</si>
  <si>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</si>
  <si>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</si>
  <si>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</si>
  <si>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</si>
  <si>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</si>
  <si>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</si>
  <si>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</si>
  <si>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</si>
  <si>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</si>
  <si>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</si>
  <si>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</si>
  <si>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</si>
  <si>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</si>
  <si>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</si>
  <si>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</si>
  <si>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</si>
  <si>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</si>
  <si>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</si>
  <si>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</si>
  <si>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</si>
  <si>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</si>
  <si>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</si>
  <si>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</si>
  <si>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</si>
  <si>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</si>
  <si>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</si>
  <si>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</si>
  <si>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</si>
  <si>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</si>
  <si>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</si>
  <si>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</si>
  <si>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</si>
  <si>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</si>
  <si>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</si>
  <si>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</si>
  <si>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</si>
  <si>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</si>
  <si>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</si>
  <si>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</si>
  <si>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</si>
  <si>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</si>
  <si>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</si>
  <si>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</si>
  <si>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</si>
  <si>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</si>
  <si>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</si>
  <si>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</si>
  <si>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</si>
  <si>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</si>
  <si>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</si>
  <si>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</si>
  <si>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</si>
  <si>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</si>
  <si>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</si>
  <si>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</si>
  <si>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</si>
  <si>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</si>
  <si>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</si>
  <si>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</si>
  <si>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</si>
  <si>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</si>
  <si>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</si>
  <si>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</si>
  <si>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</si>
  <si>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</si>
  <si>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</si>
  <si>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</si>
  <si>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</si>
  <si>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</si>
  <si>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</si>
  <si>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</si>
  <si>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</si>
  <si>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</si>
  <si>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</si>
  <si>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</si>
  <si>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</si>
  <si>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</si>
  <si>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</si>
  <si>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</si>
  <si>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</si>
  <si>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</si>
  <si>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</si>
  <si>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</si>
  <si>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</si>
  <si>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</si>
  <si>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</si>
  <si>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</si>
  <si>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</si>
  <si>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</si>
  <si>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</si>
  <si>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</si>
  <si>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</si>
  <si>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</si>
  <si>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</si>
  <si>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</si>
  <si>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</si>
  <si>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</si>
  <si>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</si>
  <si>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</si>
  <si>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</si>
  <si>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</si>
  <si>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</si>
  <si>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</si>
  <si>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</si>
  <si>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</si>
  <si>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</si>
  <si>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</si>
  <si>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</si>
  <si>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</si>
  <si>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</si>
  <si>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</si>
  <si>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</si>
  <si>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</si>
  <si>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</si>
  <si>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</si>
  <si>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</si>
  <si>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</si>
  <si>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</si>
  <si>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</si>
  <si>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</si>
  <si>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</si>
  <si>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</si>
  <si>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</si>
  <si>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</si>
  <si>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</si>
  <si>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</si>
  <si>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</si>
  <si>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</si>
  <si>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</si>
  <si>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</si>
  <si>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</si>
  <si>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</si>
  <si>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</si>
  <si>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</si>
  <si>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</si>
  <si>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</si>
  <si>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</si>
  <si>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</si>
  <si>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</si>
  <si>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</si>
  <si>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</si>
  <si>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</si>
  <si>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</si>
  <si>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</si>
  <si>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</si>
  <si>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</si>
  <si>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</si>
  <si>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</si>
  <si>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</si>
  <si>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</si>
  <si>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</si>
  <si>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</si>
  <si>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</si>
  <si>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</si>
  <si>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</si>
  <si>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</si>
  <si>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</si>
  <si>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</si>
  <si>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</si>
  <si>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</si>
  <si>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</si>
  <si>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</si>
  <si>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</si>
  <si>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</si>
  <si>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</si>
  <si>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</si>
  <si>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</si>
  <si>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</si>
  <si>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</si>
  <si>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</si>
  <si>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</si>
  <si>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</si>
  <si>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</si>
  <si>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</si>
  <si>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</si>
  <si>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</si>
  <si>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</si>
  <si>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</si>
  <si>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</si>
  <si>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</si>
  <si>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</si>
  <si>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</si>
  <si>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</si>
  <si>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</si>
  <si>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</si>
  <si>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</si>
  <si>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</si>
  <si>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</si>
  <si>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</si>
  <si>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</si>
  <si>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</si>
  <si>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</si>
  <si>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</si>
  <si>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</si>
  <si>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</si>
  <si>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</si>
  <si>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</si>
  <si>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</si>
  <si>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</si>
  <si>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</si>
  <si>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</si>
  <si>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</si>
  <si>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</si>
  <si>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</si>
  <si>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</si>
  <si>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</si>
  <si>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</si>
  <si>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</si>
  <si>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</si>
  <si>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</si>
  <si>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</si>
  <si>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</si>
  <si>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</si>
  <si>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</si>
  <si>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</si>
  <si>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</si>
  <si>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</si>
  <si>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</si>
  <si>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</si>
  <si>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</si>
  <si>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</si>
  <si>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</si>
  <si>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</si>
  <si>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</si>
  <si>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</si>
  <si>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</si>
  <si>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</si>
  <si>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</si>
  <si>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</si>
  <si>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</si>
  <si>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</si>
  <si>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</si>
  <si>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</si>
  <si>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</si>
  <si>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</si>
  <si>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</si>
  <si>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</si>
  <si>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</si>
  <si>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</si>
  <si>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</si>
  <si>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</si>
  <si>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</si>
  <si>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</si>
  <si>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</si>
  <si>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</si>
  <si>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</si>
  <si>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</si>
  <si>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</si>
  <si>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</si>
  <si>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</si>
  <si>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</si>
  <si>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</si>
  <si>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</si>
  <si>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</si>
  <si>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</si>
  <si>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</si>
  <si>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</si>
  <si>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</si>
  <si>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</si>
  <si>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</si>
  <si>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</si>
  <si>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</si>
  <si>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</si>
  <si>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</si>
  <si>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</si>
  <si>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</si>
  <si>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</si>
  <si>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</si>
  <si>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</si>
  <si>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</si>
  <si>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</si>
  <si>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</si>
  <si>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</si>
  <si>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</si>
  <si>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</si>
  <si>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</si>
  <si>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</si>
  <si>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</si>
  <si>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</si>
  <si>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</si>
  <si>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</si>
  <si>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</si>
  <si>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</si>
  <si>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</si>
  <si>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</si>
  <si>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</si>
  <si>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</si>
  <si>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</si>
  <si>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</si>
  <si>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</si>
  <si>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</si>
  <si>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</si>
  <si>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</si>
  <si>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</si>
  <si>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</si>
  <si>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</si>
  <si>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</si>
  <si>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</si>
  <si>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</si>
  <si>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</si>
  <si>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</si>
  <si>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</si>
  <si>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</si>
  <si>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</si>
  <si>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</si>
  <si>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</si>
  <si>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</si>
  <si>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</si>
  <si>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</si>
  <si>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</si>
  <si>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</si>
  <si>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</si>
  <si>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</si>
  <si>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</si>
  <si>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</si>
  <si>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</si>
  <si>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</si>
  <si>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</si>
  <si>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</si>
  <si>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</si>
  <si>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</si>
  <si>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</si>
  <si>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</si>
  <si>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</si>
  <si>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</si>
  <si>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</si>
  <si>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</si>
  <si>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</si>
  <si>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</si>
  <si>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</si>
  <si>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</si>
  <si>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</si>
  <si>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</si>
  <si>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</si>
  <si>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</si>
  <si>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</si>
  <si>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</si>
  <si>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</si>
  <si>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</si>
  <si>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</si>
  <si>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</si>
  <si>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</si>
  <si>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</si>
  <si>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</si>
  <si>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</si>
  <si>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</si>
  <si>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</si>
  <si>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</si>
  <si>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</si>
  <si>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</si>
  <si>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</si>
  <si>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</si>
  <si>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</si>
  <si>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</si>
  <si>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</si>
  <si>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</si>
  <si>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</si>
  <si>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</si>
  <si>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</si>
  <si>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</si>
  <si>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</si>
  <si>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</si>
  <si>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</si>
  <si>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</si>
  <si>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</si>
  <si>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</si>
  <si>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</si>
  <si>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</si>
  <si>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</si>
  <si>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</si>
  <si>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</si>
  <si>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</si>
  <si>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</si>
  <si>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</si>
  <si>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</si>
  <si>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</si>
  <si>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</si>
  <si>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</si>
  <si>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</si>
  <si>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</si>
  <si>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</si>
  <si>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</si>
  <si>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</si>
  <si>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</si>
  <si>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</si>
  <si>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</si>
  <si>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</si>
  <si>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</si>
  <si>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</si>
  <si>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</si>
  <si>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</si>
  <si>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</si>
  <si>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</si>
  <si>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</si>
  <si>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</si>
  <si>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</si>
  <si>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</si>
  <si>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</si>
  <si>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</si>
  <si>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</si>
  <si>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</si>
  <si>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</si>
  <si>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</si>
  <si>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</si>
  <si>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</si>
  <si>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</si>
  <si>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</si>
  <si>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</si>
  <si>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</si>
  <si>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</si>
  <si>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</si>
  <si>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</si>
  <si>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</si>
  <si>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</si>
  <si>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</si>
  <si>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</si>
  <si>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</si>
  <si>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</si>
  <si>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</si>
  <si>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</si>
  <si>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</si>
  <si>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</si>
  <si>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</si>
  <si>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</si>
  <si>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</si>
  <si>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</si>
  <si>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</si>
  <si>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</si>
  <si>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</si>
  <si>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</si>
  <si>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</si>
  <si>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</si>
  <si>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</si>
  <si>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</si>
  <si>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</si>
  <si>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</si>
  <si>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</si>
  <si>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</si>
  <si>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</si>
  <si>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</si>
  <si>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</si>
  <si>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</si>
  <si>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</si>
  <si>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</si>
  <si>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</si>
  <si>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</si>
  <si>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</si>
  <si>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</si>
  <si>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</si>
  <si>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</si>
  <si>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</si>
  <si>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</si>
  <si>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</si>
  <si>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</si>
  <si>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</si>
  <si>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</si>
  <si>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</si>
  <si>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</si>
  <si>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</si>
  <si>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</si>
  <si>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</si>
  <si>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</si>
  <si>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</si>
  <si>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</si>
  <si>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</si>
  <si>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</si>
  <si>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</si>
  <si>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</si>
  <si>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</si>
  <si>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</si>
  <si>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</si>
  <si>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</si>
  <si>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</si>
  <si>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</si>
  <si>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</si>
  <si>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</si>
  <si>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</si>
  <si>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</si>
  <si>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</si>
  <si>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</si>
  <si>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</si>
  <si>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</si>
  <si>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</si>
  <si>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</si>
  <si>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</si>
  <si>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</si>
  <si>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</si>
  <si>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</si>
  <si>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</si>
  <si>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</si>
  <si>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</si>
  <si>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</si>
  <si>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</si>
  <si>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</si>
  <si>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</si>
  <si>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</si>
  <si>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</si>
  <si>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</si>
  <si>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</si>
  <si>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</si>
  <si>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</si>
  <si>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</si>
  <si>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</si>
  <si>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</si>
  <si>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</si>
  <si>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</si>
  <si>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</si>
  <si>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</si>
  <si>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</si>
  <si>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</si>
  <si>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</si>
  <si>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</si>
  <si>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</si>
  <si>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</si>
  <si>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</si>
  <si>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</si>
  <si>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</si>
  <si>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</si>
  <si>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</si>
  <si>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</si>
  <si>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</si>
  <si>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</si>
  <si>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</si>
  <si>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</si>
  <si>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</si>
  <si>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</si>
  <si>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</si>
  <si>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</si>
  <si>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</si>
  <si>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</si>
  <si>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</si>
  <si>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</si>
  <si>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</si>
  <si>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</si>
  <si>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</si>
  <si>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</si>
  <si>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</si>
  <si>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</si>
  <si>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</si>
  <si>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</si>
  <si>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</si>
  <si>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</si>
  <si>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</si>
  <si>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</si>
  <si>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</si>
  <si>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</si>
  <si>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</si>
  <si>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</si>
  <si>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</si>
  <si>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</si>
  <si>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</si>
  <si>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</si>
  <si>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</si>
  <si>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</si>
  <si>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</si>
  <si>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</si>
  <si>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</si>
  <si>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</si>
  <si>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</si>
  <si>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</si>
  <si>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</si>
  <si>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</si>
  <si>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</si>
  <si>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</si>
  <si>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</si>
  <si>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</si>
  <si>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</si>
  <si>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</si>
  <si>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</si>
  <si>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</si>
  <si>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</si>
  <si>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</si>
  <si>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</si>
  <si>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</si>
  <si>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</si>
  <si>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</si>
  <si>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</si>
  <si>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</si>
  <si>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</si>
  <si>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</si>
  <si>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</si>
  <si>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</si>
  <si>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</si>
  <si>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</si>
  <si>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</si>
  <si>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</si>
  <si>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</si>
  <si>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</si>
  <si>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</si>
  <si>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</si>
  <si>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</si>
  <si>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</si>
  <si>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</si>
  <si>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</si>
  <si>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</si>
  <si>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</si>
  <si>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</si>
  <si>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</si>
  <si>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</si>
  <si>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</si>
  <si>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</si>
  <si>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</si>
  <si>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</si>
  <si>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</si>
  <si>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</si>
  <si>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</si>
  <si>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</si>
  <si>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</si>
  <si>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</si>
  <si>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</si>
  <si>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</si>
  <si>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</si>
  <si>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</si>
  <si>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</si>
  <si>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</si>
  <si>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</si>
  <si>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</si>
  <si>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</si>
  <si>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</si>
  <si>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</si>
  <si>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</si>
  <si>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</si>
  <si>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</si>
  <si>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</si>
  <si>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</si>
  <si>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</si>
  <si>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</si>
  <si>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</si>
  <si>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</si>
  <si>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</si>
  <si>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</si>
  <si>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</si>
  <si>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</si>
  <si>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</si>
  <si>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</si>
  <si>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</si>
  <si>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</si>
  <si>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</si>
  <si>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</si>
  <si>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</si>
  <si>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</si>
  <si>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</si>
  <si>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</si>
  <si>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</si>
  <si>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</si>
  <si>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</si>
  <si>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</si>
  <si>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</si>
  <si>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</si>
  <si>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</si>
  <si>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</si>
  <si>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</si>
  <si>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</si>
  <si>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</si>
  <si>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</si>
  <si>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</si>
  <si>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</si>
  <si>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</si>
  <si>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</si>
  <si>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</si>
  <si>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</si>
  <si>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</si>
  <si>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</si>
  <si>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</si>
  <si>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</si>
  <si>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</si>
  <si>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</si>
  <si>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</si>
  <si>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</si>
  <si>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</si>
  <si>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</si>
  <si>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</si>
  <si>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</si>
  <si>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</si>
  <si>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</si>
  <si>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</si>
  <si>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</si>
  <si>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</si>
  <si>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</si>
  <si>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</si>
  <si>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</si>
  <si>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</si>
  <si>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</si>
  <si>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</si>
  <si>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</si>
  <si>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</si>
  <si>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</si>
  <si>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</si>
  <si>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</si>
  <si>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</si>
  <si>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</si>
  <si>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</si>
  <si>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</si>
  <si>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</si>
  <si>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</si>
  <si>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</si>
  <si>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</si>
  <si>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</si>
  <si>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</si>
  <si>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</si>
  <si>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</si>
  <si>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</si>
  <si>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</si>
  <si>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</si>
  <si>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</si>
  <si>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</si>
  <si>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</si>
  <si>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</si>
  <si>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</si>
  <si>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</si>
  <si>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</si>
  <si>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</si>
  <si>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</si>
  <si>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</si>
  <si>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</si>
  <si>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</si>
  <si>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</si>
  <si>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</si>
  <si>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</si>
  <si>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</si>
  <si>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</si>
  <si>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</si>
  <si>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</si>
  <si>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</si>
  <si>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</si>
  <si>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</si>
  <si>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</si>
  <si>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</si>
  <si>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</si>
  <si>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</si>
  <si>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</si>
  <si>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</si>
  <si>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</si>
  <si>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</si>
  <si>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</si>
  <si>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</si>
  <si>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</si>
  <si>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</si>
  <si>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</si>
  <si>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</si>
  <si>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</si>
  <si>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</si>
  <si>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</si>
  <si>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</si>
  <si>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</si>
  <si>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</si>
  <si>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</si>
  <si>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</si>
  <si>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</si>
  <si>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</si>
  <si>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</si>
  <si>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</si>
  <si>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</si>
  <si>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</si>
  <si>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</si>
  <si>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</si>
  <si>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</si>
  <si>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</si>
  <si>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</si>
  <si>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</si>
  <si>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</si>
  <si>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</si>
  <si>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</si>
  <si>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</si>
  <si>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</si>
  <si>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</si>
  <si>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</si>
  <si>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</si>
  <si>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</si>
  <si>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</si>
  <si>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</si>
  <si>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</si>
  <si>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</si>
  <si>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</si>
  <si>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</si>
  <si>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</si>
  <si>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</si>
  <si>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</si>
  <si>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</si>
  <si>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</si>
  <si>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</si>
  <si>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</si>
  <si>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</si>
  <si>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</si>
  <si>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</si>
  <si>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</si>
  <si>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</si>
  <si>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</si>
  <si>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</si>
  <si>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</si>
  <si>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</si>
  <si>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</si>
  <si>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</si>
  <si>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</si>
  <si>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</si>
  <si>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</si>
  <si>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</si>
  <si>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</si>
  <si>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</si>
  <si>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</si>
  <si>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</si>
  <si>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</si>
  <si>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</si>
  <si>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</si>
  <si>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</si>
  <si>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</si>
  <si>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</si>
  <si>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</si>
  <si>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</si>
  <si>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</si>
  <si>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</si>
  <si>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</si>
  <si>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</si>
  <si>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</si>
  <si>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</si>
  <si>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</si>
  <si>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</si>
  <si>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</si>
  <si>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</si>
  <si>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</si>
  <si>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</si>
  <si>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</si>
  <si>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</si>
  <si>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</si>
  <si>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</si>
  <si>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</si>
  <si>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</si>
  <si>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</si>
  <si>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</si>
  <si>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</si>
  <si>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</si>
  <si>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</si>
  <si>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</si>
  <si>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</si>
  <si>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</si>
  <si>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</si>
  <si>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</si>
  <si>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</si>
  <si>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</si>
  <si>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</si>
  <si>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</si>
  <si>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</si>
  <si>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</si>
  <si>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</si>
  <si>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</si>
  <si>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</si>
  <si>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</si>
  <si>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</si>
  <si>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</si>
  <si>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</si>
  <si>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</si>
  <si>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</si>
  <si>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</si>
  <si>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</si>
  <si>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</si>
  <si>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</si>
  <si>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</si>
  <si>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</si>
  <si>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</si>
  <si>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</si>
  <si>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</si>
  <si>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</si>
  <si>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</si>
  <si>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</si>
  <si>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</si>
  <si>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</si>
  <si>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</si>
  <si>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</si>
  <si>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</si>
  <si>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</si>
  <si>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</si>
  <si>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</si>
  <si>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</si>
  <si>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</si>
  <si>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</si>
  <si>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</si>
  <si>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</si>
  <si>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</si>
  <si>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</si>
  <si>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</si>
  <si>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</si>
  <si>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</si>
  <si>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</si>
  <si>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</si>
  <si>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</si>
  <si>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</si>
  <si>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</si>
  <si>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</si>
  <si>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</si>
  <si>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</si>
  <si>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</si>
  <si>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</si>
  <si>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</si>
  <si>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</si>
  <si>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</si>
  <si>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</si>
  <si>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</si>
  <si>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</si>
  <si>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</si>
  <si>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</si>
  <si>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</si>
  <si>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</si>
  <si>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</si>
  <si>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</si>
  <si>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</si>
  <si>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</si>
  <si>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</si>
  <si>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</si>
  <si>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</si>
  <si>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</si>
  <si>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</si>
  <si>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</si>
  <si>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</si>
  <si>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</si>
  <si>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</si>
  <si>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</si>
  <si>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</si>
  <si>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</si>
  <si>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</si>
  <si>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</si>
  <si>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</si>
  <si>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</si>
  <si>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</si>
  <si>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</si>
  <si>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</si>
  <si>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</si>
  <si>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</si>
  <si>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</si>
  <si>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</si>
  <si>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</si>
  <si>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</si>
  <si>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</si>
  <si>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</si>
  <si>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</si>
  <si>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</si>
  <si>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</si>
  <si>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</si>
  <si>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</si>
  <si>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</si>
  <si>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</si>
  <si>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</si>
  <si>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</si>
  <si>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</si>
  <si>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</si>
  <si>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</si>
  <si>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</si>
  <si>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</si>
  <si>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</si>
  <si>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</si>
  <si>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</si>
  <si>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</si>
  <si>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</si>
  <si>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</si>
  <si>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</si>
  <si>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</si>
  <si>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</si>
  <si>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</si>
  <si>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</si>
  <si>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</si>
  <si>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</si>
  <si>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</si>
  <si>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</si>
  <si>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</si>
  <si>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</si>
  <si>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</si>
  <si>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</si>
  <si>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</si>
  <si>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</si>
  <si>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</si>
  <si>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</si>
  <si>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</si>
  <si>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</si>
  <si>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</si>
  <si>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</si>
  <si>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</si>
  <si>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</si>
  <si>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</si>
  <si>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</si>
  <si>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</si>
  <si>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</si>
  <si>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</si>
  <si>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</si>
  <si>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</si>
  <si>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</si>
  <si>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</si>
  <si>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</si>
  <si>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</si>
  <si>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</si>
  <si>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</si>
  <si>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</si>
  <si>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</si>
  <si>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</si>
  <si>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</si>
  <si>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</si>
  <si>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</si>
  <si>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</si>
  <si>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</si>
  <si>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</si>
  <si>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</si>
  <si>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</si>
  <si>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</si>
  <si>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</si>
  <si>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</si>
  <si>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</si>
  <si>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</si>
  <si>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</si>
  <si>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</si>
  <si>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</si>
  <si>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</si>
  <si>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</si>
  <si>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</si>
  <si>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</si>
  <si>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</si>
  <si>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</si>
  <si>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</si>
  <si>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</si>
  <si>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</si>
  <si>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</si>
  <si>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</si>
  <si>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</si>
  <si>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</si>
  <si>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</si>
  <si>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</si>
  <si>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</si>
  <si>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</si>
  <si>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</si>
  <si>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</si>
  <si>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</si>
  <si>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</si>
  <si>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</si>
  <si>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</si>
  <si>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</si>
  <si>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</si>
  <si>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</si>
  <si>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</si>
  <si>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</si>
  <si>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</si>
  <si>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</si>
  <si>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</si>
  <si>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</si>
  <si>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</si>
  <si>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</si>
  <si>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</si>
  <si>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</si>
  <si>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</si>
  <si>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</si>
  <si>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</si>
  <si>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</si>
  <si>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</si>
  <si>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</si>
  <si>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</si>
  <si>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</si>
  <si>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</si>
  <si>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</si>
  <si>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</si>
  <si>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</si>
  <si>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</si>
  <si>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</si>
  <si>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</si>
  <si>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</si>
  <si>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</si>
  <si>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</si>
  <si>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</si>
  <si>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</si>
  <si>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</si>
  <si>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</si>
  <si>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</si>
  <si>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</si>
  <si>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</si>
  <si>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</si>
  <si>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</si>
  <si>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</si>
  <si>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</si>
  <si>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</si>
  <si>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</si>
  <si>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</si>
  <si>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</si>
  <si>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</si>
  <si>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</si>
  <si>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</si>
  <si>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</si>
  <si>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</si>
  <si>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</si>
  <si>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</si>
  <si>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</si>
  <si>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</si>
  <si>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</si>
  <si>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</si>
  <si>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</si>
  <si>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</si>
  <si>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</si>
  <si>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</si>
  <si>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</si>
  <si>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</si>
  <si>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</si>
  <si>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</si>
  <si>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</si>
  <si>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</si>
  <si>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</si>
  <si>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</si>
  <si>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</si>
  <si>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</si>
  <si>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</si>
  <si>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</si>
  <si>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</si>
  <si>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</si>
  <si>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</si>
  <si>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</si>
  <si>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</si>
  <si>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</si>
  <si>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</si>
  <si>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</si>
  <si>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</si>
  <si>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</si>
  <si>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</si>
  <si>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</si>
  <si>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</si>
  <si>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</si>
  <si>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</si>
  <si>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</si>
  <si>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</si>
  <si>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</si>
  <si>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</si>
  <si>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</si>
  <si>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</si>
  <si>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</si>
  <si>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</si>
  <si>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</si>
  <si>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</si>
  <si>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</si>
  <si>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</si>
  <si>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</si>
  <si>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</si>
  <si>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</si>
  <si>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</si>
  <si>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</si>
  <si>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</si>
  <si>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</si>
  <si>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</si>
  <si>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</si>
  <si>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</si>
  <si>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</si>
  <si>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</si>
  <si>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</si>
  <si>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</si>
  <si>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</si>
  <si>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</si>
  <si>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</si>
  <si>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</si>
  <si>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</si>
  <si>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</si>
  <si>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</si>
  <si>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</si>
  <si>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</si>
  <si>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</si>
  <si>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</si>
  <si>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</si>
  <si>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</si>
  <si>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</si>
  <si>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</si>
  <si>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</si>
  <si>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</si>
  <si>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</si>
  <si>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</si>
  <si>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</si>
  <si>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</si>
  <si>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</si>
  <si>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</si>
  <si>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</si>
  <si>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</si>
  <si>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</si>
  <si>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</si>
  <si>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</si>
  <si>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</si>
  <si>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</si>
  <si>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</si>
  <si>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</si>
  <si>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</si>
  <si>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</si>
  <si>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</si>
  <si>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</si>
  <si>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</si>
  <si>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</si>
  <si>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</si>
  <si>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</si>
  <si>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</si>
  <si>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</si>
  <si>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</si>
  <si>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</si>
  <si>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</si>
  <si>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</si>
  <si>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</si>
  <si>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</si>
  <si>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</si>
  <si>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</si>
  <si>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</si>
  <si>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</si>
  <si>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</si>
  <si>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</si>
  <si>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</si>
  <si>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</si>
  <si>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</si>
  <si>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</si>
  <si>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</si>
  <si>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</si>
  <si>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</si>
  <si>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</si>
  <si>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</si>
  <si>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</si>
  <si>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</si>
  <si>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</si>
  <si>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</si>
  <si>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</si>
  <si>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</si>
  <si>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</si>
  <si>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</si>
  <si>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</si>
  <si>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</si>
  <si>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</si>
  <si>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</si>
  <si>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</si>
  <si>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</si>
  <si>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</si>
  <si>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</si>
  <si>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</si>
  <si>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</si>
  <si>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</si>
  <si>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</si>
  <si>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</si>
  <si>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</si>
  <si>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</si>
  <si>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</si>
  <si>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</si>
  <si>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</si>
  <si>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</si>
  <si>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</si>
  <si>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</si>
  <si>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</si>
  <si>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</si>
  <si>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</si>
  <si>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</si>
  <si>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</si>
  <si>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</si>
  <si>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</si>
  <si>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</si>
  <si>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</si>
  <si>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</si>
  <si>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</si>
  <si>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</si>
  <si>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</si>
  <si>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</si>
  <si>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</si>
  <si>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</si>
  <si>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</si>
  <si>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</si>
  <si>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</si>
  <si>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</si>
  <si>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</si>
  <si>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</si>
  <si>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</si>
  <si>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</si>
  <si>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</si>
  <si>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</si>
  <si>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</si>
  <si>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</si>
  <si>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</si>
  <si>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</si>
  <si>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</si>
  <si>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</si>
  <si>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</si>
  <si>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</si>
  <si>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</si>
  <si>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</si>
  <si>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</si>
  <si>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</si>
  <si>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</si>
  <si>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</si>
  <si>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</si>
  <si>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</si>
  <si>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</si>
  <si>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</si>
  <si>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</si>
  <si>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</si>
  <si>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</si>
  <si>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</si>
  <si>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</si>
  <si>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</si>
  <si>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</si>
  <si>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</si>
  <si>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</si>
  <si>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</si>
  <si>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</si>
  <si>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</si>
  <si>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</si>
  <si>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</si>
  <si>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</si>
  <si>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</si>
  <si>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</si>
  <si>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</si>
  <si>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</si>
  <si>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</si>
  <si>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</si>
  <si>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</si>
  <si>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</si>
  <si>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</si>
  <si>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</si>
  <si>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</si>
  <si>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</si>
  <si>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</si>
  <si>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</si>
  <si>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</si>
  <si>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</si>
  <si>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</si>
  <si>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</si>
  <si>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</si>
  <si>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</si>
  <si>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</si>
  <si>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</si>
  <si>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</si>
  <si>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</si>
  <si>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</si>
  <si>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</si>
  <si>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</si>
  <si>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</si>
  <si>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</si>
  <si>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</si>
  <si>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</si>
  <si>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</si>
  <si>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</si>
  <si>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</si>
  <si>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</si>
  <si>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</si>
  <si>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</si>
  <si>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</si>
  <si>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</si>
  <si>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</si>
  <si>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</si>
  <si>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</si>
  <si>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</si>
  <si>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</si>
  <si>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</si>
  <si>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</si>
  <si>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</si>
  <si>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</si>
  <si>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</si>
  <si>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</si>
  <si>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</si>
  <si>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</si>
  <si>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</si>
  <si>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</si>
  <si>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</si>
  <si>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</si>
  <si>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</si>
  <si>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</si>
  <si>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</si>
  <si>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</si>
  <si>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</si>
  <si>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</si>
  <si>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</si>
  <si>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</si>
  <si>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</si>
  <si>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</si>
  <si>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</si>
  <si>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</si>
  <si>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</si>
  <si>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</si>
  <si>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</si>
  <si>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</si>
  <si>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</si>
  <si>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</si>
  <si>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</si>
  <si>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</si>
  <si>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</si>
  <si>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</si>
  <si>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</si>
  <si>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</si>
  <si>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</si>
  <si>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</si>
  <si>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</si>
  <si>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</si>
  <si>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</si>
  <si>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</si>
  <si>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</si>
  <si>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</si>
  <si>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</si>
  <si>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</si>
  <si>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</si>
  <si>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</si>
  <si>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</si>
  <si>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</si>
  <si>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</si>
  <si>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</si>
  <si>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</si>
  <si>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</si>
  <si>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</si>
  <si>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</si>
  <si>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</si>
  <si>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</si>
  <si>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</si>
  <si>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</si>
  <si>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</si>
  <si>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</si>
  <si>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</si>
  <si>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</si>
  <si>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</si>
  <si>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</si>
  <si>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</si>
  <si>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</si>
  <si>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</si>
  <si>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</si>
  <si>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</si>
  <si>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</si>
  <si>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</si>
  <si>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</si>
  <si>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</si>
  <si>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</si>
  <si>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</si>
  <si>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</si>
  <si>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</si>
  <si>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</si>
  <si>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</si>
  <si>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</si>
  <si>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</si>
  <si>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</si>
  <si>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</si>
  <si>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</si>
  <si>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</si>
  <si>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</si>
  <si>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</si>
  <si>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</si>
  <si>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</si>
  <si>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</si>
  <si>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</si>
  <si>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</si>
  <si>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</si>
  <si>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</si>
  <si>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</si>
  <si>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</si>
  <si>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</si>
  <si>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</si>
  <si>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</si>
  <si>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</si>
  <si>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</si>
  <si>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</si>
  <si>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</si>
  <si>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</si>
  <si>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</si>
  <si>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</si>
  <si>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</si>
  <si>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</si>
  <si>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</si>
  <si>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</si>
  <si>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</si>
  <si>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</si>
  <si>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</si>
  <si>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</si>
  <si>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</si>
  <si>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</si>
  <si>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</si>
  <si>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</si>
  <si>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</si>
  <si>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</si>
  <si>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</si>
  <si>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</si>
  <si>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</si>
  <si>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</si>
  <si>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</si>
  <si>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</si>
  <si>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</si>
  <si>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</si>
  <si>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</si>
  <si>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</si>
  <si>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</si>
  <si>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</si>
  <si>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</si>
  <si>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</si>
  <si>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</si>
  <si>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</si>
  <si>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</si>
  <si>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</si>
  <si>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</si>
  <si>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</si>
  <si>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</si>
  <si>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</si>
  <si>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</si>
  <si>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</si>
  <si>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</si>
  <si>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</si>
  <si>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</si>
  <si>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</si>
  <si>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</si>
  <si>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</si>
  <si>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</si>
  <si>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</si>
  <si>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</si>
  <si>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</si>
  <si>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</si>
  <si>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</si>
  <si>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</si>
  <si>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</si>
  <si>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</si>
  <si>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</si>
  <si>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</si>
  <si>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</si>
  <si>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</si>
  <si>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</si>
  <si>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</si>
  <si>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</si>
  <si>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</si>
  <si>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</si>
  <si>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</si>
  <si>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</si>
  <si>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</si>
  <si>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</si>
  <si>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</si>
  <si>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</si>
  <si>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</si>
  <si>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</si>
  <si>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</si>
  <si>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</si>
  <si>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</si>
  <si>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</si>
  <si>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</si>
  <si>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</si>
  <si>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</si>
  <si>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</si>
  <si>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</si>
  <si>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</si>
  <si>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</si>
  <si>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</si>
  <si>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</si>
  <si>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</si>
  <si>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</si>
  <si>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</si>
  <si>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</si>
  <si>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</si>
  <si>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</si>
  <si>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</si>
  <si>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</si>
  <si>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</si>
  <si>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</si>
  <si>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</si>
  <si>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</si>
  <si>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</si>
  <si>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</si>
  <si>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</si>
  <si>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</si>
  <si>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</si>
  <si>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</si>
  <si>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</si>
  <si>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</si>
  <si>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</si>
  <si>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</si>
  <si>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</si>
  <si>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</si>
  <si>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</si>
  <si>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</si>
  <si>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</si>
  <si>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</si>
  <si>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</si>
  <si>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</si>
  <si>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</si>
  <si>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</si>
  <si>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</si>
  <si>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</si>
  <si>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</si>
  <si>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</si>
  <si>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</si>
  <si>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</si>
  <si>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</si>
  <si>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</si>
  <si>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</si>
  <si>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</si>
  <si>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</si>
  <si>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</si>
  <si>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</si>
  <si>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</si>
  <si>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</si>
  <si>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</si>
  <si>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</si>
  <si>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</si>
  <si>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</si>
  <si>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</si>
  <si>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</si>
  <si>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</si>
  <si>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</si>
  <si>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</si>
  <si>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</si>
  <si>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</si>
  <si>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</si>
  <si>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</si>
  <si>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</si>
  <si>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</si>
  <si>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</si>
  <si>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</si>
  <si>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</si>
  <si>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</si>
  <si>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</si>
  <si>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</si>
  <si>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</si>
  <si>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</si>
  <si>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</si>
  <si>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</si>
  <si>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</si>
  <si>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</si>
  <si>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</si>
  <si>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</si>
  <si>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</si>
  <si>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</si>
  <si>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</si>
  <si>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</si>
  <si>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</si>
  <si>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</si>
  <si>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</si>
  <si>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</si>
  <si>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</si>
  <si>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</si>
  <si>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</si>
  <si>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</si>
  <si>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</si>
  <si>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</si>
  <si>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</si>
  <si>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</si>
  <si>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</si>
  <si>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</si>
  <si>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</si>
  <si>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</si>
  <si>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</si>
  <si>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</si>
  <si>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</si>
  <si>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</si>
  <si>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</si>
  <si>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</si>
  <si>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</si>
  <si>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</si>
  <si>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</si>
  <si>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</si>
  <si>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</si>
  <si>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</si>
  <si>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</si>
  <si>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</si>
  <si>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</si>
  <si>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</si>
  <si>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</si>
  <si>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</si>
  <si>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</si>
  <si>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</si>
  <si>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</si>
  <si>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</si>
  <si>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</si>
  <si>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</si>
  <si>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</si>
  <si>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</si>
  <si>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</si>
  <si>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</si>
  <si>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</si>
  <si>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</si>
  <si>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</si>
  <si>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</si>
  <si>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</si>
  <si>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</si>
  <si>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</si>
  <si>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</si>
  <si>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</si>
  <si>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</si>
  <si>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</si>
  <si>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</si>
  <si>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</si>
  <si>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</si>
  <si>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</si>
  <si>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</si>
  <si>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</si>
  <si>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</si>
  <si>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</si>
  <si>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</si>
  <si>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</si>
  <si>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</si>
  <si>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</si>
  <si>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</si>
  <si>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</si>
  <si>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</si>
  <si>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</si>
  <si>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</si>
  <si>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</si>
  <si>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</si>
  <si>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</si>
  <si>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</si>
  <si>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</si>
  <si>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</si>
  <si>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</si>
  <si>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</si>
  <si>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</si>
  <si>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</si>
  <si>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</si>
  <si>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</si>
  <si>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</si>
  <si>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</si>
  <si>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</si>
  <si>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</si>
  <si>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</si>
  <si>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</si>
  <si>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</si>
  <si>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</si>
  <si>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</si>
  <si>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</si>
  <si>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</si>
  <si>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</si>
  <si>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</si>
  <si>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</si>
  <si>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</si>
  <si>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</si>
  <si>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</si>
  <si>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</si>
  <si>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</si>
  <si>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</si>
  <si>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</si>
  <si>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</si>
  <si>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</si>
  <si>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</si>
  <si>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</si>
  <si>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</si>
  <si>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</si>
  <si>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</si>
  <si>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</si>
  <si>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</si>
  <si>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</si>
  <si>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</si>
  <si>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</si>
  <si>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</si>
  <si>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</si>
  <si>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</si>
  <si>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</si>
  <si>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</si>
  <si>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</si>
  <si>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</si>
  <si>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</si>
  <si>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</si>
  <si>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</si>
  <si>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</si>
  <si>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</si>
  <si>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</si>
  <si>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</si>
  <si>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</si>
  <si>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</si>
  <si>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</si>
  <si>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</si>
  <si>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</si>
  <si>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</si>
  <si>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</si>
  <si>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</si>
  <si>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</si>
  <si>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</si>
  <si>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</si>
  <si>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</si>
  <si>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</si>
  <si>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</si>
  <si>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</si>
  <si>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</si>
  <si>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</si>
  <si>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</si>
  <si>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</si>
  <si>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</si>
  <si>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</si>
  <si>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</si>
  <si>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</si>
  <si>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</si>
  <si>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</si>
  <si>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</si>
  <si>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</si>
  <si>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</si>
  <si>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</si>
  <si>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</si>
  <si>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</si>
  <si>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</si>
  <si>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</si>
  <si>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</si>
  <si>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</si>
  <si>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</si>
  <si>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</si>
  <si>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</si>
  <si>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</si>
  <si>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</si>
  <si>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</si>
  <si>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</si>
  <si>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</si>
  <si>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</si>
  <si>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</si>
  <si>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</si>
  <si>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</si>
  <si>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</si>
  <si>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</si>
  <si>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</si>
  <si>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</si>
  <si>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</si>
  <si>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</si>
  <si>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</si>
  <si>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</si>
  <si>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</si>
  <si>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</si>
  <si>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</si>
  <si>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</si>
  <si>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</si>
  <si>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</si>
  <si>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</si>
  <si>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</si>
  <si>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</si>
  <si>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</si>
  <si>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</si>
  <si>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</si>
  <si>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</si>
  <si>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</si>
  <si>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</si>
  <si>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</si>
  <si>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</si>
  <si>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</si>
  <si>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</si>
  <si>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</si>
  <si>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</si>
  <si>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</si>
  <si>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</si>
  <si>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</si>
  <si>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</si>
  <si>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</si>
  <si>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</si>
  <si>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</si>
  <si>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</si>
  <si>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</si>
  <si>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</si>
  <si>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</si>
  <si>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</si>
  <si>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</si>
  <si>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</si>
  <si>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</si>
  <si>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</si>
  <si>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</si>
  <si>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</si>
  <si>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</si>
  <si>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</si>
  <si>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</si>
  <si>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</si>
  <si>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</si>
  <si>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</si>
  <si>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</si>
  <si>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</si>
  <si>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</si>
  <si>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</si>
  <si>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</si>
  <si>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</si>
  <si>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</si>
  <si>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</si>
  <si>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</si>
  <si>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</si>
  <si>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</si>
  <si>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</si>
  <si>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</si>
  <si>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</si>
  <si>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</si>
  <si>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</si>
  <si>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</si>
  <si>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</si>
  <si>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</si>
  <si>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</si>
  <si>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</si>
  <si>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</si>
  <si>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</si>
  <si>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</si>
  <si>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</si>
  <si>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</si>
  <si>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</si>
  <si>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</si>
  <si>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</si>
  <si>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</si>
  <si>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</si>
  <si>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</si>
  <si>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</si>
  <si>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</si>
  <si>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</si>
  <si>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</si>
  <si>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</si>
  <si>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</si>
  <si>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</si>
  <si>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</si>
  <si>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</si>
  <si>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</si>
  <si>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</si>
  <si>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</si>
  <si>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</si>
  <si>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</si>
  <si>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</si>
  <si>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</si>
  <si>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</si>
  <si>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</si>
  <si>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</si>
  <si>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</si>
  <si>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</si>
  <si>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</si>
  <si>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</si>
  <si>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</si>
  <si>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</si>
  <si>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</si>
  <si>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</si>
  <si>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</si>
  <si>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</si>
  <si>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</si>
  <si>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</si>
  <si>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</si>
  <si>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</si>
  <si>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</si>
  <si>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</si>
  <si>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</si>
  <si>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</si>
  <si>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</si>
  <si>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</si>
  <si>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</si>
  <si>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</si>
  <si>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</si>
  <si>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</si>
  <si>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</si>
  <si>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</si>
  <si>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</si>
  <si>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</si>
  <si>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</si>
  <si>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</si>
  <si>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</si>
  <si>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</si>
  <si>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</si>
  <si>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</si>
  <si>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</si>
  <si>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</si>
  <si>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</si>
  <si>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</si>
  <si>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</si>
  <si>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</si>
  <si>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</si>
  <si>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</si>
  <si>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</si>
  <si>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</si>
  <si>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</si>
  <si>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</si>
  <si>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</si>
  <si>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</si>
  <si>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</si>
  <si>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</si>
  <si>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</si>
  <si>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</si>
  <si>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</si>
  <si>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</si>
  <si>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</si>
  <si>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</si>
  <si>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</si>
  <si>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</si>
  <si>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</si>
  <si>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</si>
  <si>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</si>
  <si>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</si>
  <si>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</si>
  <si>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</si>
  <si>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</si>
  <si>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</si>
  <si>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</si>
  <si>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</si>
  <si>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</si>
  <si>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</si>
  <si>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</si>
  <si>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</si>
  <si>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</si>
  <si>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</si>
  <si>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</si>
  <si>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</si>
  <si>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</si>
  <si>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</si>
  <si>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</si>
  <si>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</si>
  <si>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</si>
  <si>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</si>
  <si>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</si>
  <si>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</si>
  <si>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</si>
  <si>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</si>
  <si>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</si>
  <si>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</si>
  <si>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</si>
  <si>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</si>
  <si>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</si>
  <si>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</si>
  <si>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</si>
  <si>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</si>
  <si>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</si>
  <si>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</si>
  <si>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</si>
  <si>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</si>
  <si>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</si>
  <si>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</si>
  <si>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</si>
  <si>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</si>
  <si>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</si>
  <si>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</si>
  <si>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</si>
  <si>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</si>
  <si>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</si>
  <si>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</si>
  <si>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</si>
  <si>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</si>
  <si>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</si>
  <si>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</si>
  <si>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</si>
  <si>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</si>
  <si>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</si>
  <si>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</si>
  <si>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</si>
  <si>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</si>
  <si>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</si>
  <si>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</si>
  <si>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</si>
  <si>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</si>
  <si>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</si>
  <si>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</si>
  <si>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</si>
  <si>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</si>
  <si>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</si>
  <si>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</si>
  <si>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</si>
  <si>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</si>
  <si>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</si>
  <si>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</si>
  <si>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</si>
  <si>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</si>
  <si>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</si>
  <si>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</si>
  <si>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</si>
  <si>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</si>
  <si>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</si>
  <si>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</si>
  <si>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</si>
  <si>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</si>
  <si>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</si>
  <si>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</si>
  <si>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</si>
  <si>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</si>
  <si>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</si>
  <si>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</si>
  <si>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</si>
  <si>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</si>
  <si>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</si>
  <si>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</si>
  <si>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</si>
  <si>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</si>
  <si>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</si>
  <si>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</si>
  <si>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</si>
  <si>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</si>
  <si>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</si>
  <si>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</si>
  <si>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</si>
  <si>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</si>
  <si>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</si>
  <si>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</si>
  <si>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</si>
  <si>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</si>
  <si>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</si>
  <si>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</si>
  <si>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</si>
  <si>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</si>
  <si>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</si>
  <si>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</si>
  <si>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</si>
  <si>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</si>
  <si>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</si>
  <si>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</si>
  <si>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</si>
  <si>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</si>
  <si>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</si>
  <si>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</si>
  <si>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</si>
  <si>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</si>
  <si>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</si>
  <si>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</si>
  <si>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</si>
  <si>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</si>
  <si>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</si>
  <si>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</si>
  <si>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</si>
  <si>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</si>
  <si>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</si>
  <si>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</si>
  <si>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</si>
  <si>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</si>
  <si>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</si>
  <si>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</si>
  <si>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</si>
  <si>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</si>
  <si>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</si>
  <si>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</si>
  <si>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</si>
  <si>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</si>
  <si>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</si>
  <si>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</si>
  <si>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</si>
  <si>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</si>
  <si>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</si>
  <si>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</si>
  <si>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</si>
  <si>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</si>
  <si>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</si>
  <si>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</si>
  <si>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</si>
  <si>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</si>
  <si>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</si>
  <si>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</si>
  <si>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</si>
  <si>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</si>
  <si>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</si>
  <si>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</si>
  <si>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</si>
  <si>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</si>
  <si>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</si>
  <si>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</si>
  <si>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</si>
  <si>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</si>
  <si>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</si>
  <si>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</si>
  <si>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</si>
  <si>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</si>
  <si>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</si>
  <si>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</si>
  <si>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</si>
  <si>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</si>
  <si>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</si>
  <si>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</si>
  <si>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</si>
  <si>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</si>
  <si>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</si>
  <si>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</si>
  <si>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</si>
  <si>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</si>
  <si>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</si>
  <si>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</si>
  <si>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</si>
  <si>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</si>
  <si>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</si>
  <si>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</si>
  <si>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</si>
  <si>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</si>
  <si>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</si>
  <si>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</si>
  <si>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</si>
  <si>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</si>
  <si>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</si>
  <si>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</si>
  <si>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</si>
  <si>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</si>
  <si>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</si>
  <si>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</si>
  <si>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</si>
  <si>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</si>
  <si>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</si>
  <si>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</si>
  <si>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</si>
  <si>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</si>
  <si>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</si>
  <si>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</si>
  <si>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</si>
  <si>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</si>
  <si>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</si>
  <si>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</si>
  <si>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</si>
  <si>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</si>
  <si>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</si>
  <si>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</si>
  <si>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</si>
  <si>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</si>
  <si>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</si>
  <si>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</si>
  <si>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</si>
  <si>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</si>
  <si>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</si>
  <si>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</si>
  <si>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</si>
  <si>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</si>
  <si>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</si>
  <si>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</si>
  <si>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</si>
  <si>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</si>
  <si>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</si>
  <si>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</si>
  <si>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</si>
  <si>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</si>
  <si>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</si>
  <si>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</si>
  <si>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</si>
  <si>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</si>
  <si>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</si>
  <si>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</si>
  <si>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</si>
  <si>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</si>
  <si>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</si>
  <si>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</si>
  <si>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</si>
  <si>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</si>
  <si>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</si>
  <si>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</si>
  <si>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</si>
  <si>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</si>
  <si>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</si>
  <si>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</si>
  <si>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</si>
  <si>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</si>
  <si>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</si>
  <si>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</si>
  <si>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</si>
  <si>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</si>
  <si>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</si>
  <si>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</si>
  <si>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</si>
  <si>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</si>
  <si>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</si>
  <si>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</si>
  <si>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</si>
  <si>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</si>
  <si>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</si>
  <si>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</si>
  <si>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</si>
  <si>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</si>
  <si>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</si>
  <si>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</si>
  <si>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</si>
  <si>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</si>
  <si>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</si>
  <si>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</si>
  <si>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</si>
  <si>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</si>
  <si>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</si>
  <si>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</si>
  <si>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</si>
  <si>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</si>
  <si>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</si>
  <si>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</si>
  <si>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</si>
  <si>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</si>
  <si>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</si>
  <si>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</si>
  <si>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</si>
  <si>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</si>
  <si>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</si>
  <si>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</si>
  <si>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</si>
  <si>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</si>
  <si>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</si>
  <si>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</si>
  <si>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</si>
  <si>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</si>
  <si>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</si>
  <si>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</si>
  <si>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</si>
  <si>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</si>
  <si>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</si>
  <si>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</si>
  <si>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</si>
  <si>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</si>
  <si>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</si>
  <si>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</si>
  <si>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</si>
  <si>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</si>
  <si>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</si>
  <si>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</si>
  <si>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</si>
  <si>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</si>
  <si>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</si>
  <si>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</si>
  <si>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</si>
  <si>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</si>
  <si>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</si>
  <si>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</si>
  <si>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</si>
  <si>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</si>
  <si>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</si>
  <si>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</si>
  <si>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</si>
  <si>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</si>
  <si>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</si>
  <si>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</si>
  <si>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</si>
  <si>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</si>
  <si>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</si>
  <si>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</si>
  <si>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</si>
  <si>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</si>
  <si>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</si>
  <si>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</si>
  <si>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</si>
  <si>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</si>
  <si>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</si>
  <si>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</si>
  <si>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</si>
  <si>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</si>
  <si>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</si>
  <si>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</si>
  <si>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</si>
  <si>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</si>
  <si>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</si>
  <si>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</si>
  <si>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</si>
  <si>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</si>
  <si>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</si>
  <si>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</si>
  <si>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</si>
  <si>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</si>
  <si>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</si>
  <si>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</si>
  <si>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</si>
  <si>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</si>
  <si>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</si>
  <si>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</si>
  <si>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</si>
  <si>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</si>
  <si>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</si>
  <si>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</si>
  <si>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</si>
  <si>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</si>
  <si>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</si>
  <si>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</si>
  <si>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</si>
  <si>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</si>
  <si>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</si>
  <si>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</si>
  <si>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</si>
  <si>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</si>
  <si>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</si>
  <si>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</si>
  <si>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</si>
  <si>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</si>
  <si>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</si>
  <si>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</si>
  <si>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</si>
  <si>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</si>
  <si>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</si>
  <si>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</si>
  <si>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</si>
  <si>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</si>
  <si>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</si>
  <si>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</si>
  <si>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</si>
  <si>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</si>
  <si>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</si>
  <si>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</si>
  <si>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</si>
  <si>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</si>
  <si>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</si>
  <si>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</si>
  <si>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</si>
  <si>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</si>
  <si>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</si>
  <si>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</si>
  <si>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</si>
  <si>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</si>
  <si>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</si>
  <si>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</si>
  <si>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</si>
  <si>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</si>
  <si>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</si>
  <si>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</si>
  <si>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</si>
  <si>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</si>
  <si>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</si>
  <si>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</si>
  <si>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</si>
  <si>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</si>
  <si>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</si>
  <si>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</si>
  <si>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</si>
  <si>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</si>
  <si>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</si>
  <si>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</si>
  <si>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</si>
  <si>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</si>
  <si>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</si>
  <si>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</si>
  <si>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</si>
  <si>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</si>
  <si>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</si>
  <si>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</si>
  <si>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</si>
  <si>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</si>
  <si>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</si>
  <si>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</si>
  <si>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</si>
  <si>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</si>
  <si>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</si>
  <si>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</si>
  <si>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</si>
  <si>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</si>
  <si>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</si>
  <si>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</si>
  <si>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</si>
  <si>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</si>
  <si>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</si>
  <si>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</si>
  <si>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</si>
  <si>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</si>
  <si>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</si>
  <si>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</si>
  <si>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</si>
  <si>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</si>
  <si>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</si>
  <si>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</si>
  <si>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</si>
  <si>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</si>
  <si>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</si>
  <si>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</si>
  <si>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</si>
  <si>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</si>
  <si>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</si>
  <si>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</si>
  <si>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</si>
  <si>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</si>
  <si>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</si>
  <si>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</si>
  <si>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</si>
  <si>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</si>
  <si>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</si>
  <si>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</si>
  <si>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</si>
  <si>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</si>
  <si>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</si>
  <si>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</si>
  <si>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</si>
  <si>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</si>
  <si>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</si>
  <si>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</si>
  <si>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</si>
  <si>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</si>
  <si>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</si>
  <si>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</si>
  <si>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</si>
  <si>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</si>
  <si>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</si>
  <si>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</si>
  <si>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</si>
  <si>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</si>
  <si>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</si>
  <si>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</si>
  <si>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</si>
  <si>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</si>
  <si>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</si>
  <si>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</si>
  <si>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</si>
  <si>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</si>
  <si>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</si>
  <si>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</si>
  <si>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</si>
  <si>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</si>
  <si>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</si>
  <si>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</si>
  <si>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</si>
  <si>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</si>
  <si>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</si>
  <si>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</si>
  <si>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</si>
  <si>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</si>
  <si>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</si>
  <si>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</si>
  <si>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</si>
  <si>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</si>
  <si>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</si>
  <si>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</si>
  <si>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</si>
  <si>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</si>
  <si>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</si>
  <si>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</si>
  <si>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</si>
  <si>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</si>
  <si>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</si>
  <si>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</si>
  <si>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</si>
  <si>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</si>
  <si>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</si>
  <si>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</si>
  <si>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</si>
  <si>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</si>
  <si>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</si>
  <si>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</si>
  <si>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</si>
  <si>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</si>
  <si>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</si>
  <si>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</si>
  <si>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</si>
  <si>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</si>
  <si>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</si>
  <si>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</si>
  <si>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</si>
  <si>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</si>
  <si>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</si>
  <si>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</si>
  <si>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</si>
  <si>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</si>
  <si>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</si>
  <si>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</si>
  <si>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</si>
  <si>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</si>
  <si>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</si>
  <si>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</si>
  <si>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</si>
  <si>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</si>
  <si>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</si>
  <si>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</si>
  <si>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</si>
  <si>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</si>
  <si>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</si>
  <si>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</si>
  <si>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</si>
  <si>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</si>
  <si>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</si>
  <si>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</si>
  <si>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</si>
  <si>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</si>
  <si>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</si>
  <si>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</si>
  <si>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</si>
  <si>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</si>
  <si>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</si>
  <si>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</si>
  <si>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</si>
  <si>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</si>
  <si>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</si>
  <si>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</si>
  <si>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</si>
  <si>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</si>
  <si>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</si>
  <si>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</si>
  <si>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</si>
  <si>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</si>
  <si>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</si>
  <si>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</si>
  <si>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</si>
  <si>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</si>
  <si>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</si>
  <si>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</si>
  <si>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</si>
  <si>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</si>
  <si>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</si>
  <si>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</si>
  <si>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</si>
  <si>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</si>
  <si>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</si>
  <si>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</si>
  <si>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</si>
  <si>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</si>
  <si>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</si>
  <si>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</si>
  <si>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</si>
  <si>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</si>
  <si>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</si>
  <si>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</si>
  <si>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</si>
  <si>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</si>
  <si>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</si>
  <si>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</si>
  <si>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</si>
  <si>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</si>
  <si>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</si>
  <si>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</si>
  <si>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</si>
  <si>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</si>
  <si>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</si>
  <si>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</si>
  <si>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</si>
  <si>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</si>
  <si>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</si>
  <si>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</si>
  <si>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</si>
  <si>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</si>
  <si>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</si>
  <si>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</si>
  <si>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</si>
  <si>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</si>
  <si>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</si>
  <si>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</si>
  <si>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</si>
  <si>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</si>
  <si>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</si>
  <si>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</si>
  <si>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</si>
  <si>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</si>
  <si>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</si>
  <si>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</si>
  <si>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</si>
  <si>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</si>
  <si>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</si>
  <si>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</si>
  <si>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</si>
  <si>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</si>
  <si>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</si>
  <si>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</si>
  <si>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</si>
  <si>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</si>
  <si>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</si>
  <si>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</si>
  <si>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</si>
  <si>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</si>
  <si>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</si>
  <si>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</si>
  <si>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</si>
  <si>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</si>
  <si>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</si>
  <si>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</si>
  <si>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</si>
  <si>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</si>
  <si>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</si>
  <si>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</si>
  <si>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</si>
  <si>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</si>
  <si>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</si>
  <si>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</si>
  <si>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</si>
  <si>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</si>
  <si>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</si>
  <si>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</si>
  <si>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</si>
  <si>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</si>
  <si>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</si>
  <si>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</si>
  <si>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</si>
  <si>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</si>
  <si>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</si>
  <si>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</si>
  <si>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</si>
  <si>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</si>
  <si>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</si>
  <si>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</si>
  <si>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</si>
  <si>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</si>
  <si>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</si>
  <si>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</si>
  <si>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</si>
  <si>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</si>
  <si>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</si>
  <si>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</si>
  <si>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</si>
  <si>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</si>
  <si>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</si>
  <si>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</si>
  <si>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</si>
  <si>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</si>
  <si>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</si>
  <si>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</si>
  <si>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</si>
  <si>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</si>
  <si>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</si>
  <si>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</si>
  <si>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</si>
  <si>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</si>
  <si>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</si>
  <si>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</si>
  <si>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</si>
  <si>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</si>
  <si>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</si>
  <si>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</si>
  <si>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</si>
  <si>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</si>
  <si>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</si>
  <si>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</si>
  <si>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</si>
  <si>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</si>
  <si>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</si>
  <si>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</si>
  <si>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</si>
  <si>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</si>
  <si>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</si>
  <si>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</si>
  <si>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</si>
  <si>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</si>
  <si>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</si>
  <si>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</si>
  <si>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</si>
  <si>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</si>
  <si>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</si>
  <si>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</si>
  <si>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</si>
  <si>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</si>
  <si>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</si>
  <si>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</si>
  <si>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</si>
  <si>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</si>
  <si>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</si>
  <si>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</si>
  <si>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</si>
  <si>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</si>
  <si>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</si>
  <si>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</si>
  <si>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</si>
  <si>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</si>
  <si>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</si>
  <si>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</si>
  <si>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</si>
  <si>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</si>
  <si>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</si>
  <si>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</si>
  <si>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</si>
  <si>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</si>
  <si>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</si>
  <si>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</si>
  <si>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</si>
  <si>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</si>
  <si>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</si>
  <si>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</si>
  <si>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</si>
  <si>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</si>
  <si>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</si>
  <si>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</si>
  <si>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</si>
  <si>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</si>
  <si>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</si>
  <si>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</si>
  <si>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</si>
  <si>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</si>
  <si>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</si>
  <si>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</si>
  <si>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</si>
  <si>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</si>
  <si>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</si>
  <si>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</si>
  <si>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</si>
  <si>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</si>
  <si>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</si>
  <si>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</si>
  <si>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</si>
  <si>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</si>
  <si>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</si>
  <si>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</si>
  <si>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</si>
  <si>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</si>
  <si>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</si>
  <si>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</si>
  <si>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</si>
  <si>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</si>
  <si>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</si>
  <si>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</si>
  <si>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</si>
  <si>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</si>
  <si>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</si>
  <si>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</si>
  <si>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</si>
  <si>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</si>
  <si>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</si>
  <si>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</si>
  <si>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</si>
  <si>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</si>
  <si>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</si>
  <si>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</si>
  <si>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</si>
  <si>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</si>
  <si>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</si>
  <si>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</si>
  <si>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</si>
  <si>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</si>
  <si>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</si>
  <si>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</si>
  <si>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</si>
  <si>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</si>
  <si>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</si>
  <si>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</si>
  <si>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</si>
  <si>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</si>
  <si>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</si>
  <si>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</si>
  <si>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</si>
  <si>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</si>
  <si>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</si>
  <si>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</si>
  <si>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</si>
  <si>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</si>
  <si>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</si>
  <si>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</si>
  <si>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</si>
  <si>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</si>
  <si>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</si>
  <si>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</si>
  <si>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</si>
  <si>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</si>
  <si>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</si>
  <si>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</si>
  <si>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</si>
  <si>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</si>
  <si>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</si>
  <si>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</si>
  <si>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</si>
  <si>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</si>
  <si>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</si>
  <si>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</si>
  <si>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</si>
  <si>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</si>
  <si>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</si>
  <si>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</si>
  <si>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</si>
  <si>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</si>
  <si>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</si>
  <si>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</si>
  <si>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</si>
  <si>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</si>
  <si>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</si>
  <si>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</si>
  <si>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</si>
  <si>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</si>
  <si>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</si>
  <si>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</si>
  <si>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</si>
  <si>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</si>
  <si>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</si>
  <si>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</si>
  <si>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</si>
  <si>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</si>
  <si>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</si>
  <si>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</si>
  <si>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</si>
  <si>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</si>
  <si>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</si>
  <si>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</si>
  <si>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</si>
  <si>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</si>
  <si>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</si>
  <si>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</si>
  <si>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</si>
  <si>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</si>
  <si>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</si>
  <si>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</si>
  <si>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</si>
  <si>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</si>
  <si>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</si>
  <si>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</si>
  <si>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</si>
  <si>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</si>
  <si>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</si>
  <si>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</si>
  <si>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</si>
  <si>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</si>
  <si>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</si>
  <si>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</si>
  <si>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</si>
  <si>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</si>
  <si>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</si>
  <si>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</si>
  <si>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</si>
  <si>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</si>
  <si>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</si>
  <si>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</si>
  <si>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</si>
  <si>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</si>
  <si>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</si>
  <si>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</si>
  <si>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</si>
  <si>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</si>
  <si>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</si>
  <si>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</si>
  <si>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</si>
  <si>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</si>
  <si>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</si>
  <si>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</si>
  <si>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</si>
  <si>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</si>
  <si>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</si>
  <si>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</si>
  <si>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</si>
  <si>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</si>
  <si>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</si>
  <si>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</si>
  <si>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</si>
  <si>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</si>
  <si>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</si>
  <si>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</si>
  <si>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</si>
  <si>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</si>
  <si>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</si>
  <si>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</si>
  <si>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</si>
  <si>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</si>
  <si>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</si>
  <si>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</si>
  <si>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</si>
  <si>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</si>
  <si>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</si>
  <si>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</si>
  <si>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</si>
  <si>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</si>
  <si>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</si>
  <si>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</si>
  <si>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</si>
  <si>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</si>
  <si>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</si>
  <si>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</si>
  <si>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</si>
  <si>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</si>
  <si>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</si>
  <si>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</si>
  <si>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</si>
  <si>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</si>
  <si>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</si>
  <si>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</si>
  <si>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</si>
  <si>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</si>
  <si>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</si>
  <si>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</si>
  <si>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</si>
  <si>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</si>
  <si>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</si>
  <si>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</si>
  <si>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</si>
  <si>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</si>
  <si>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</si>
  <si>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</si>
  <si>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</si>
  <si>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</si>
  <si>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</si>
  <si>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</si>
  <si>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</si>
  <si>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</si>
  <si>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</si>
  <si>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</si>
  <si>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</si>
  <si>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</si>
  <si>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</si>
  <si>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</si>
  <si>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</si>
  <si>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</si>
  <si>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</si>
  <si>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</si>
  <si>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</si>
  <si>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</si>
  <si>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</si>
  <si>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</si>
  <si>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</si>
  <si>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</si>
  <si>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</si>
  <si>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</si>
  <si>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</si>
  <si>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</si>
  <si>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</si>
  <si>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</si>
  <si>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</si>
  <si>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</si>
  <si>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</si>
  <si>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</si>
  <si>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</si>
  <si>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</si>
  <si>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</si>
  <si>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</si>
  <si>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</si>
  <si>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</si>
  <si>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</si>
  <si>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</si>
  <si>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</si>
  <si>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</si>
  <si>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</si>
  <si>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</si>
  <si>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</si>
  <si>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</si>
  <si>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</si>
  <si>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</si>
  <si>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</si>
  <si>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</si>
  <si>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</si>
  <si>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</si>
  <si>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</si>
  <si>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</si>
  <si>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</si>
  <si>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</si>
  <si>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</si>
  <si>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</si>
  <si>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</si>
  <si>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</si>
  <si>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</si>
  <si>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</si>
  <si>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</si>
  <si>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</si>
  <si>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</si>
  <si>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</si>
  <si>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</si>
  <si>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</si>
  <si>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</si>
  <si>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</si>
  <si>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</si>
  <si>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</si>
  <si>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</si>
  <si>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</si>
  <si>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</si>
  <si>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</si>
  <si>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</si>
  <si>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</si>
  <si>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</si>
  <si>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</si>
  <si>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</si>
  <si>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</si>
  <si>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</si>
  <si>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</si>
  <si>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</si>
  <si>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</si>
  <si>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</si>
  <si>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</si>
  <si>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</si>
  <si>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</si>
  <si>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</si>
  <si>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</si>
  <si>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</si>
  <si>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</si>
  <si>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</si>
  <si>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</si>
  <si>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</si>
  <si>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</si>
  <si>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</si>
  <si>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</si>
  <si>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</si>
  <si>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</si>
  <si>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</si>
  <si>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</si>
  <si>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</si>
  <si>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</si>
  <si>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</si>
  <si>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</si>
  <si>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</si>
  <si>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</si>
  <si>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</si>
  <si>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</si>
  <si>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</si>
  <si>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</si>
  <si>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</si>
  <si>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</si>
  <si>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</si>
  <si>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</si>
  <si>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</si>
  <si>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</si>
  <si>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</si>
  <si>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</si>
  <si>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</si>
  <si>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</si>
  <si>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</si>
  <si>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</si>
  <si>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</si>
  <si>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</si>
  <si>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</si>
  <si>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</si>
  <si>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</si>
  <si>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</si>
  <si>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</si>
  <si>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</si>
  <si>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</si>
  <si>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</si>
  <si>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</si>
  <si>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</si>
  <si>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</si>
  <si>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</si>
  <si>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</si>
  <si>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</si>
  <si>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</si>
  <si>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</si>
  <si>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</si>
  <si>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</si>
  <si>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</si>
  <si>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</si>
  <si>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</si>
  <si>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</si>
  <si>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</si>
  <si>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</si>
  <si>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</si>
  <si>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</si>
  <si>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</si>
  <si>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</si>
  <si>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</si>
  <si>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</si>
  <si>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</si>
  <si>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</si>
  <si>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</si>
  <si>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</si>
  <si>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</si>
  <si>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</si>
  <si>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</si>
  <si>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</si>
  <si>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</si>
  <si>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</si>
  <si>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</si>
  <si>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</si>
  <si>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</si>
  <si>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</si>
  <si>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</si>
  <si>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</si>
  <si>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</si>
  <si>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</si>
  <si>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</si>
  <si>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</si>
  <si>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</si>
  <si>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</si>
  <si>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</si>
  <si>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</si>
  <si>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</si>
  <si>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</si>
  <si>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</si>
  <si>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</si>
  <si>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</si>
  <si>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</si>
  <si>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</si>
  <si>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</si>
  <si>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</si>
  <si>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</si>
  <si>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</si>
  <si>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</si>
  <si>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</si>
  <si>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</si>
  <si>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</si>
  <si>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</si>
  <si>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</si>
  <si>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</si>
  <si>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</si>
  <si>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</si>
  <si>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</si>
  <si>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</si>
  <si>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</si>
  <si>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</si>
  <si>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</si>
  <si>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</si>
  <si>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</si>
  <si>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</si>
  <si>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</si>
  <si>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</si>
  <si>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</si>
  <si>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</si>
  <si>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</si>
  <si>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</si>
  <si>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</si>
  <si>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</si>
  <si>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</si>
  <si>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</si>
  <si>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</si>
  <si>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</si>
  <si>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</si>
  <si>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</si>
  <si>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</si>
  <si>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</si>
  <si>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</si>
  <si>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</si>
  <si>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</si>
  <si>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</si>
  <si>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</si>
  <si>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</si>
  <si>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</si>
  <si>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</si>
  <si>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</si>
  <si>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</si>
  <si>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</si>
  <si>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</si>
  <si>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</si>
  <si>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</si>
  <si>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</si>
  <si>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</si>
  <si>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</si>
  <si>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</si>
  <si>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</si>
  <si>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</si>
  <si>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</si>
  <si>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</si>
  <si>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</si>
  <si>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</si>
  <si>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</si>
  <si>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</si>
  <si>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</si>
  <si>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</si>
  <si>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</si>
  <si>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</si>
  <si>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</si>
  <si>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</si>
  <si>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</si>
  <si>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</si>
  <si>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</si>
  <si>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</si>
  <si>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</si>
  <si>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</si>
  <si>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</si>
  <si>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</si>
  <si>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</si>
  <si>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</si>
  <si>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</si>
  <si>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</si>
  <si>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</si>
  <si>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</si>
  <si>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</si>
  <si>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</si>
  <si>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</si>
  <si>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</si>
  <si>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</si>
  <si>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</si>
  <si>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</si>
  <si>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</si>
  <si>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</si>
  <si>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</si>
  <si>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</si>
  <si>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</si>
  <si>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</si>
  <si>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</si>
  <si>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</si>
  <si>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</si>
  <si>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</si>
  <si>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</si>
  <si>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</si>
  <si>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</si>
  <si>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</si>
  <si>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</si>
  <si>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</si>
  <si>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</si>
  <si>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</si>
  <si>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</si>
  <si>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</si>
  <si>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</si>
  <si>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</si>
  <si>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</si>
  <si>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</si>
  <si>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</si>
  <si>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</si>
  <si>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</si>
  <si>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</si>
  <si>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</si>
  <si>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</si>
  <si>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</si>
  <si>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</si>
  <si>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</si>
  <si>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</si>
  <si>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</si>
  <si>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</si>
  <si>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</si>
  <si>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</si>
  <si>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</si>
  <si>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</si>
  <si>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</si>
  <si>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</si>
  <si>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</si>
  <si>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</si>
  <si>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</si>
  <si>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</si>
  <si>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</si>
  <si>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</si>
  <si>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</si>
  <si>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</si>
  <si>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</si>
  <si>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</si>
  <si>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</si>
  <si>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</si>
  <si>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</si>
  <si>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</si>
  <si>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</si>
  <si>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</si>
  <si>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</si>
  <si>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</si>
  <si>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</si>
  <si>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</si>
  <si>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</si>
  <si>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</si>
  <si>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</si>
  <si>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</si>
  <si>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</si>
  <si>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</si>
  <si>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</si>
  <si>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</si>
  <si>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</si>
  <si>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</si>
  <si>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</si>
  <si>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</si>
  <si>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</si>
  <si>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</si>
  <si>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</si>
  <si>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</si>
  <si>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</si>
  <si>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</si>
  <si>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</si>
  <si>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</si>
  <si>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</si>
  <si>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</si>
  <si>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</si>
  <si>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</si>
  <si>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</si>
  <si>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</si>
  <si>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</si>
  <si>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</si>
  <si>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</si>
  <si>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</si>
  <si>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</si>
  <si>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</si>
  <si>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</si>
  <si>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</si>
  <si>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</si>
  <si>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</si>
  <si>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</si>
  <si>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</si>
  <si>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</si>
  <si>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</si>
  <si>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</si>
  <si>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</si>
  <si>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</si>
  <si>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</si>
  <si>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</si>
  <si>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</si>
  <si>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</si>
  <si>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</si>
  <si>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</si>
  <si>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</si>
  <si>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</si>
  <si>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</si>
  <si>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</si>
  <si>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</si>
  <si>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</si>
  <si>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</si>
  <si>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</si>
  <si>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</si>
  <si>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</si>
  <si>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</si>
  <si>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</si>
  <si>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</si>
  <si>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</si>
  <si>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</si>
  <si>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</si>
  <si>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</si>
  <si>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</si>
  <si>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</si>
  <si>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</si>
  <si>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</si>
  <si>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</si>
  <si>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</si>
  <si>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</si>
  <si>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</si>
  <si>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</si>
  <si>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</si>
  <si>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</si>
  <si>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</si>
  <si>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</si>
  <si>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</si>
  <si>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</si>
  <si>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</si>
  <si>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</si>
  <si>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</si>
  <si>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</si>
  <si>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</si>
  <si>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</si>
  <si>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</si>
  <si>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</si>
  <si>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</si>
  <si>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</si>
  <si>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</si>
  <si>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</si>
  <si>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</si>
  <si>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</si>
  <si>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</si>
  <si>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</si>
  <si>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</si>
  <si>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</si>
  <si>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</si>
  <si>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</si>
  <si>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</si>
  <si>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</si>
  <si>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</si>
  <si>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</si>
  <si>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</si>
  <si>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</si>
  <si>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</si>
  <si>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</si>
  <si>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</si>
  <si>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</si>
  <si>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</si>
  <si>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</si>
  <si>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</si>
  <si>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</si>
  <si>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</si>
  <si>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</si>
  <si>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</si>
  <si>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</si>
  <si>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</si>
  <si>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</si>
  <si>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</si>
  <si>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</si>
  <si>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</si>
  <si>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</si>
  <si>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</si>
  <si>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</si>
  <si>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</si>
  <si>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</si>
  <si>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</si>
  <si>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</si>
  <si>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</si>
  <si>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</si>
  <si>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</si>
  <si>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</si>
  <si>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</si>
  <si>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</si>
  <si>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</si>
  <si>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</si>
  <si>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</si>
  <si>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</si>
  <si>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</si>
  <si>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</si>
  <si>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</si>
  <si>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</si>
  <si>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</si>
  <si>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</si>
  <si>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</si>
  <si>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</si>
  <si>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</si>
  <si>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</si>
  <si>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</si>
  <si>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</si>
  <si>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</si>
  <si>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</si>
  <si>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</si>
  <si>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</si>
  <si>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</si>
  <si>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</si>
  <si>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</si>
  <si>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</si>
  <si>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</si>
  <si>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</si>
  <si>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</si>
  <si>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</si>
  <si>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</si>
  <si>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</si>
  <si>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</si>
  <si>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</si>
  <si>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</si>
  <si>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</si>
  <si>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</si>
  <si>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</si>
  <si>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</si>
  <si>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</si>
  <si>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</si>
  <si>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</si>
  <si>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</si>
  <si>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</si>
  <si>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</si>
  <si>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</si>
  <si>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</si>
  <si>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</si>
  <si>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</si>
  <si>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</si>
  <si>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</si>
  <si>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</si>
  <si>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</si>
  <si>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</si>
  <si>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</si>
  <si>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</si>
  <si>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</si>
  <si>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</si>
  <si>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</si>
  <si>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</si>
  <si>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</si>
  <si>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</si>
  <si>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</si>
  <si>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</si>
  <si>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</si>
  <si>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</si>
  <si>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</si>
  <si>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</si>
  <si>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</si>
  <si>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</si>
  <si>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</si>
  <si>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</si>
  <si>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</si>
  <si>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</si>
  <si>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</si>
  <si>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</si>
  <si>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</si>
  <si>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</si>
  <si>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</si>
  <si>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</si>
  <si>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</si>
  <si>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</si>
  <si>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</si>
  <si>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</si>
  <si>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</si>
  <si>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</si>
  <si>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</si>
  <si>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</si>
  <si>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</si>
  <si>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</si>
  <si>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</si>
  <si>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</si>
  <si>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</si>
  <si>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</si>
  <si>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</si>
  <si>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</si>
  <si>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</si>
  <si>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</si>
  <si>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</si>
  <si>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</si>
  <si>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</si>
  <si>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</si>
  <si>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</si>
  <si>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</si>
  <si>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</si>
  <si>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</si>
  <si>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</si>
  <si>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</si>
  <si>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</si>
  <si>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</si>
  <si>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</si>
  <si>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</si>
  <si>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</si>
  <si>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</si>
  <si>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</si>
  <si>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</si>
  <si>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</si>
  <si>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</si>
  <si>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</si>
  <si>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</si>
  <si>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</si>
  <si>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</si>
  <si>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</si>
  <si>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</si>
  <si>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</si>
  <si>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</si>
  <si>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</si>
  <si>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</si>
  <si>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</si>
  <si>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</si>
  <si>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</si>
  <si>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</si>
  <si>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</si>
  <si>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</si>
  <si>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</si>
  <si>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</si>
  <si>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</si>
  <si>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</si>
  <si>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</si>
  <si>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</si>
  <si>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</si>
  <si>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</si>
  <si>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</si>
  <si>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</si>
  <si>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</si>
  <si>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</si>
  <si>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</si>
  <si>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</si>
  <si>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</si>
  <si>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</si>
  <si>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</si>
  <si>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</si>
  <si>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</si>
  <si>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</si>
  <si>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</si>
  <si>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</si>
  <si>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</si>
  <si>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</si>
  <si>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</si>
  <si>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</si>
  <si>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</si>
  <si>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</si>
  <si>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</si>
  <si>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</si>
  <si>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</si>
  <si>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</si>
  <si>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</si>
  <si>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</si>
  <si>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</si>
  <si>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</si>
  <si>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</si>
  <si>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</si>
  <si>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</si>
  <si>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</si>
  <si>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</si>
  <si>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</si>
  <si>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</si>
  <si>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</si>
  <si>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</si>
  <si>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</si>
  <si>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</si>
  <si>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</si>
  <si>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</si>
  <si>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</si>
  <si>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</si>
  <si>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</si>
  <si>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</si>
  <si>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</si>
  <si>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</si>
  <si>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</si>
  <si>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</si>
  <si>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</si>
  <si>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</si>
  <si>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</si>
  <si>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</si>
  <si>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</si>
  <si>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</si>
  <si>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</si>
  <si>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</si>
  <si>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</si>
  <si>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</si>
  <si>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</si>
  <si>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</si>
  <si>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</si>
  <si>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</si>
  <si>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</si>
  <si>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</si>
  <si>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</si>
  <si>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</si>
  <si>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</si>
  <si>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</si>
  <si>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</si>
  <si>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</si>
  <si>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</si>
  <si>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</si>
  <si>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</si>
  <si>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</si>
  <si>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</si>
  <si>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</si>
  <si>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</si>
  <si>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</si>
  <si>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</si>
  <si>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</si>
  <si>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</si>
  <si>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</si>
  <si>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</si>
  <si>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</si>
  <si>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</si>
  <si>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</si>
  <si>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</si>
  <si>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</si>
  <si>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</si>
  <si>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</si>
  <si>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</si>
  <si>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</si>
  <si>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</si>
  <si>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</si>
  <si>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</si>
  <si>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</si>
  <si>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</si>
  <si>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</si>
  <si>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</si>
  <si>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</si>
  <si>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</si>
  <si>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</si>
  <si>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</si>
  <si>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</si>
  <si>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</si>
  <si>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</si>
  <si>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</si>
  <si>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</si>
  <si>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</si>
  <si>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</si>
  <si>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</si>
  <si>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</si>
  <si>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</si>
  <si>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</si>
  <si>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</si>
  <si>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</si>
  <si>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</si>
  <si>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</si>
  <si>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</si>
  <si>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</si>
  <si>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</si>
  <si>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</si>
  <si>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</si>
  <si>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</si>
  <si>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</si>
  <si>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</si>
  <si>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</si>
  <si>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</si>
  <si>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</si>
  <si>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</si>
  <si>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</si>
  <si>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</si>
  <si>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</si>
  <si>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</si>
  <si>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</si>
  <si>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</si>
  <si>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</si>
  <si>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</si>
  <si>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</si>
  <si>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</si>
  <si>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</si>
  <si>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</si>
  <si>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</si>
  <si>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</si>
  <si>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</si>
  <si>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</si>
  <si>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</si>
  <si>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</si>
  <si>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</si>
  <si>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</si>
  <si>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</si>
  <si>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</si>
  <si>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</si>
  <si>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</si>
  <si>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</si>
  <si>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</si>
  <si>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</si>
  <si>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</si>
  <si>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</si>
  <si>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</si>
  <si>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</si>
  <si>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</si>
  <si>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</si>
  <si>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</si>
  <si>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</si>
  <si>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</si>
  <si>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</si>
  <si>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</si>
  <si>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</si>
  <si>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</si>
  <si>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</si>
  <si>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</si>
  <si>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</si>
  <si>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</si>
  <si>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</si>
  <si>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</si>
  <si>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</si>
  <si>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</si>
  <si>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</si>
  <si>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</si>
  <si>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</si>
  <si>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</si>
  <si>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</si>
  <si>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</si>
  <si>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</si>
  <si>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</si>
  <si>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</si>
  <si>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</si>
  <si>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</si>
  <si>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</si>
  <si>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</si>
  <si>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</si>
  <si>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</si>
  <si>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</si>
  <si>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</si>
  <si>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</si>
  <si>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</si>
  <si>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</si>
  <si>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</si>
  <si>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</si>
  <si>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</si>
  <si>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</si>
  <si>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</si>
  <si>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</si>
  <si>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</si>
  <si>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</si>
  <si>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</si>
  <si>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</si>
  <si>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</si>
  <si>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</si>
  <si>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</si>
  <si>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</si>
  <si>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</si>
  <si>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</si>
  <si>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</si>
  <si>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</si>
  <si>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</si>
  <si>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</si>
  <si>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</si>
  <si>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</si>
  <si>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</si>
  <si>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</si>
  <si>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</si>
  <si>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</si>
  <si>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</si>
  <si>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</si>
  <si>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</si>
  <si>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</si>
  <si>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</si>
  <si>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</si>
  <si>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</si>
  <si>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</si>
  <si>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</si>
  <si>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</si>
  <si>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</si>
  <si>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</si>
  <si>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</si>
  <si>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</si>
  <si>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</si>
  <si>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</si>
  <si>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</si>
  <si>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</si>
  <si>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</si>
  <si>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</si>
  <si>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</si>
  <si>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</si>
  <si>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</si>
  <si>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</si>
  <si>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</si>
  <si>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</si>
  <si>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</si>
  <si>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</si>
  <si>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</si>
  <si>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</si>
  <si>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</si>
  <si>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</si>
  <si>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</si>
  <si>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</si>
  <si>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</si>
  <si>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</si>
  <si>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</si>
  <si>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</si>
  <si>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</si>
  <si>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</si>
  <si>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</si>
  <si>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</si>
  <si>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</si>
  <si>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</si>
  <si>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</si>
  <si>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</si>
  <si>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</si>
  <si>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</si>
  <si>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</si>
  <si>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</si>
  <si>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</si>
  <si>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</si>
  <si>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</si>
  <si>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</si>
  <si>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</si>
  <si>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</si>
  <si>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</si>
  <si>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</si>
  <si>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</si>
  <si>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</si>
  <si>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</si>
  <si>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</si>
  <si>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</si>
  <si>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</si>
  <si>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</si>
  <si>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</si>
  <si>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</si>
  <si>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</si>
  <si>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</si>
  <si>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</si>
  <si>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</si>
  <si>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</si>
  <si>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</si>
  <si>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</si>
  <si>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</si>
  <si>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</si>
  <si>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</si>
  <si>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</si>
  <si>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</si>
  <si>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</si>
  <si>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</si>
  <si>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</si>
  <si>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</si>
  <si>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</si>
  <si>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</si>
  <si>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</si>
  <si>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</si>
  <si>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</si>
  <si>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</si>
  <si>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</si>
  <si>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</si>
  <si>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</si>
  <si>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</si>
  <si>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</si>
  <si>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</si>
  <si>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</si>
  <si>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</si>
  <si>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</si>
  <si>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</si>
  <si>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</si>
  <si>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</si>
  <si>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</si>
  <si>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</si>
  <si>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</si>
  <si>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</si>
  <si>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</si>
  <si>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</si>
  <si>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</si>
  <si>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</si>
  <si>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</si>
  <si>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</si>
  <si>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</si>
  <si>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</si>
  <si>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</si>
  <si>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</si>
  <si>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</si>
  <si>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</si>
  <si>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</si>
  <si>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</si>
  <si>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</si>
  <si>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</si>
  <si>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</si>
  <si>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</si>
  <si>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</si>
  <si>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</si>
  <si>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</si>
  <si>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</si>
  <si>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</si>
  <si>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</si>
  <si>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</si>
  <si>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</si>
  <si>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</si>
  <si>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</si>
  <si>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</si>
  <si>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</si>
  <si>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</si>
  <si>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</si>
  <si>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</si>
  <si>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</si>
  <si>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</si>
  <si>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</si>
  <si>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</si>
  <si>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</si>
  <si>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</si>
  <si>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</si>
  <si>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</si>
  <si>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</si>
  <si>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</si>
  <si>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</si>
  <si>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</si>
  <si>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</si>
  <si>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</si>
  <si>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</si>
  <si>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</si>
  <si>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</si>
  <si>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</si>
  <si>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</si>
  <si>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</si>
  <si>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</si>
  <si>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</si>
  <si>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</si>
  <si>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</si>
  <si>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</si>
  <si>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</si>
  <si>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</si>
  <si>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</si>
  <si>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</si>
  <si>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</si>
  <si>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</si>
  <si>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</si>
  <si>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</si>
  <si>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</si>
  <si>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</si>
  <si>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</si>
  <si>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</si>
  <si>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</si>
  <si>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</si>
  <si>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</si>
  <si>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</si>
  <si>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</si>
  <si>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</si>
  <si>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</si>
  <si>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</si>
  <si>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</si>
  <si>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</si>
  <si>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</si>
  <si>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</si>
  <si>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</si>
  <si>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</si>
  <si>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</si>
  <si>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</si>
  <si>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</si>
  <si>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</si>
  <si>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</si>
  <si>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</si>
  <si>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</si>
  <si>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</si>
  <si>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</si>
  <si>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</si>
  <si>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</si>
  <si>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</si>
  <si>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</si>
  <si>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</si>
  <si>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</si>
  <si>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</si>
  <si>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</si>
  <si>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</si>
  <si>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</si>
  <si>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</si>
  <si>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</si>
  <si>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</si>
  <si>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</si>
  <si>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</si>
  <si>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</si>
  <si>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</si>
  <si>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</si>
  <si>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</si>
  <si>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</si>
  <si>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</si>
  <si>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</si>
  <si>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</si>
  <si>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</si>
  <si>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</si>
  <si>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</si>
  <si>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</si>
  <si>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</si>
  <si>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</si>
  <si>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</si>
  <si>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</si>
  <si>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</si>
  <si>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</si>
  <si>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</si>
  <si>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</si>
  <si>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</si>
  <si>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</si>
  <si>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</si>
  <si>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</si>
  <si>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</si>
  <si>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</si>
  <si>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</si>
  <si>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</si>
  <si>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</si>
  <si>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</si>
  <si>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</si>
  <si>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</si>
  <si>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</si>
  <si>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</si>
  <si>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</si>
  <si>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</si>
  <si>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</si>
  <si>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</si>
  <si>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</si>
  <si>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</si>
  <si>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</si>
  <si>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</si>
  <si>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</si>
  <si>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</si>
  <si>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</si>
  <si>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</si>
  <si>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</si>
  <si>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</si>
  <si>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</si>
  <si>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</si>
  <si>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</si>
  <si>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</si>
  <si>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</si>
  <si>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</si>
  <si>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</si>
  <si>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</si>
  <si>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</si>
  <si>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</si>
  <si>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</si>
  <si>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</si>
  <si>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</si>
  <si>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</si>
  <si>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</si>
  <si>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</si>
  <si>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</si>
  <si>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</si>
  <si>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</si>
  <si>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</si>
  <si>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</si>
  <si>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</si>
  <si>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</si>
  <si>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</si>
  <si>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</si>
  <si>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</si>
  <si>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</si>
  <si>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</si>
  <si>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</si>
  <si>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</si>
  <si>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</si>
  <si>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</si>
  <si>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</si>
  <si>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</si>
  <si>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</si>
  <si>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</si>
  <si>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</si>
  <si>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</si>
  <si>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</si>
  <si>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</si>
  <si>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</si>
  <si>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</si>
  <si>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</si>
  <si>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</si>
  <si>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</si>
  <si>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</si>
  <si>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</si>
  <si>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</si>
  <si>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</si>
  <si>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</si>
  <si>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</si>
  <si>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</si>
  <si>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</si>
  <si>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</si>
  <si>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</si>
  <si>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</si>
  <si>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</si>
  <si>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</si>
  <si>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</si>
  <si>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</si>
  <si>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</si>
  <si>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</si>
  <si>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</si>
  <si>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</si>
  <si>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</si>
  <si>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</si>
  <si>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</si>
  <si>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</si>
  <si>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</si>
  <si>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</si>
  <si>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</si>
  <si>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</si>
  <si>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</si>
  <si>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</si>
  <si>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</si>
  <si>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</si>
  <si>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</si>
  <si>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</si>
  <si>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</si>
  <si>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</si>
  <si>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</si>
  <si>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</si>
  <si>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</si>
  <si>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</si>
  <si>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</si>
  <si>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</si>
  <si>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</si>
  <si>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</si>
  <si>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</si>
  <si>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</si>
  <si>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</si>
  <si>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</si>
  <si>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</si>
  <si>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</si>
  <si>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</si>
  <si>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</si>
  <si>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</si>
  <si>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</si>
  <si>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</si>
  <si>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</si>
  <si>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</si>
  <si>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</si>
  <si>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</si>
  <si>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</si>
  <si>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</si>
  <si>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</si>
  <si>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</si>
  <si>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</si>
  <si>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</si>
  <si>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</si>
  <si>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</si>
  <si>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</si>
  <si>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</si>
  <si>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</si>
  <si>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</si>
  <si>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</si>
  <si>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</si>
  <si>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</si>
  <si>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</si>
  <si>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</si>
  <si>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</si>
  <si>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</si>
  <si>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</si>
  <si>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</si>
  <si>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</si>
  <si>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</si>
  <si>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</si>
  <si>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</si>
  <si>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</si>
  <si>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</si>
  <si>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</si>
  <si>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</si>
  <si>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</si>
  <si>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</si>
  <si>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</si>
  <si>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</si>
  <si>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</si>
  <si>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</si>
  <si>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</si>
  <si>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</si>
  <si>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</si>
  <si>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</si>
  <si>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</si>
  <si>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</si>
  <si>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</si>
  <si>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</si>
  <si>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</si>
  <si>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</si>
  <si>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</si>
  <si>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</si>
  <si>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</si>
  <si>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</si>
  <si>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</si>
  <si>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</si>
  <si>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</si>
  <si>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</si>
  <si>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</si>
  <si>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</si>
  <si>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</si>
  <si>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</si>
  <si>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</si>
  <si>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</si>
  <si>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</si>
  <si>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</si>
  <si>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</si>
  <si>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</si>
  <si>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</si>
  <si>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</si>
  <si>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</si>
  <si>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</si>
  <si>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</si>
  <si>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</si>
  <si>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</si>
  <si>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</si>
  <si>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</si>
  <si>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</si>
  <si>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</si>
  <si>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</si>
  <si>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</si>
  <si>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</si>
  <si>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</si>
  <si>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</si>
  <si>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</si>
  <si>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</si>
  <si>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</si>
  <si>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</si>
  <si>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</si>
  <si>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</si>
  <si>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</si>
  <si>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</si>
  <si>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</si>
  <si>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</si>
  <si>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</si>
  <si>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</si>
  <si>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</si>
  <si>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</si>
  <si>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</si>
  <si>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</si>
  <si>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</si>
  <si>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</si>
  <si>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</si>
  <si>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</si>
  <si>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</si>
  <si>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</si>
  <si>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</si>
  <si>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</si>
  <si>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</si>
  <si>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</si>
  <si>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</si>
  <si>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</si>
  <si>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</si>
  <si>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</si>
  <si>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</si>
  <si>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</si>
  <si>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</si>
  <si>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</si>
  <si>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</si>
  <si>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</si>
  <si>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</si>
  <si>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</si>
  <si>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</si>
  <si>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</si>
  <si>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</si>
  <si>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</si>
  <si>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</si>
  <si>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</si>
  <si>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</si>
  <si>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</si>
  <si>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</si>
  <si>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</si>
  <si>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</si>
  <si>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</si>
  <si>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</si>
  <si>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</si>
  <si>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</si>
  <si>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</si>
  <si>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</si>
  <si>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</si>
  <si>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</si>
  <si>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</si>
  <si>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</si>
  <si>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</si>
  <si>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</si>
  <si>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</si>
  <si>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</si>
  <si>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</si>
  <si>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</si>
  <si>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</si>
  <si>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</si>
  <si>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</si>
  <si>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</si>
  <si>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</si>
  <si>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</si>
  <si>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</si>
  <si>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</si>
  <si>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</si>
  <si>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</si>
  <si>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</si>
  <si>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</si>
  <si>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</si>
  <si>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</si>
  <si>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</si>
  <si>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</si>
  <si>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</si>
  <si>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</si>
  <si>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</si>
  <si>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</si>
  <si>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</si>
  <si>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</si>
  <si>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</si>
  <si>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</si>
  <si>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</si>
  <si>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</si>
  <si>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</si>
  <si>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</si>
  <si>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</si>
  <si>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</si>
  <si>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</si>
  <si>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</si>
  <si>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</si>
  <si>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</si>
  <si>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</si>
  <si>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</si>
  <si>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</si>
  <si>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</si>
  <si>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</si>
  <si>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</si>
  <si>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</si>
  <si>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</si>
  <si>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</si>
  <si>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</si>
  <si>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</si>
  <si>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</si>
  <si>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</si>
  <si>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</si>
  <si>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</si>
  <si>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</si>
  <si>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</si>
  <si>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</si>
  <si>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</si>
  <si>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</si>
  <si>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</si>
  <si>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</si>
  <si>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</si>
  <si>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</si>
  <si>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</si>
  <si>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</si>
  <si>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</si>
  <si>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</si>
  <si>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</si>
  <si>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</si>
  <si>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</si>
  <si>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</si>
  <si>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</si>
  <si>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</si>
  <si>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</si>
  <si>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</si>
  <si>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</si>
  <si>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</si>
  <si>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</si>
  <si>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</si>
  <si>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</si>
  <si>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</si>
  <si>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</si>
  <si>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</si>
  <si>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</si>
  <si>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</si>
  <si>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</si>
  <si>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</si>
  <si>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</si>
  <si>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</si>
  <si>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</si>
  <si>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</si>
  <si>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</si>
  <si>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</si>
  <si>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</si>
  <si>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</si>
  <si>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</si>
  <si>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</si>
  <si>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</si>
  <si>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</si>
  <si>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</si>
  <si>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</si>
  <si>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</si>
  <si>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</si>
  <si>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</si>
  <si>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</si>
  <si>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</si>
  <si>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</si>
  <si>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</si>
  <si>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</si>
  <si>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</si>
  <si>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</si>
  <si>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</si>
  <si>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</si>
  <si>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</si>
  <si>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</si>
  <si>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</si>
  <si>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</si>
  <si>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</si>
  <si>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</si>
  <si>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</si>
  <si>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</si>
  <si>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</si>
  <si>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</si>
  <si>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</si>
  <si>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</si>
  <si>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</si>
  <si>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</si>
  <si>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</si>
  <si>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</si>
  <si>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</si>
  <si>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</si>
  <si>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</si>
  <si>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</si>
  <si>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</si>
  <si>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</si>
  <si>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</si>
  <si>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</si>
  <si>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</si>
  <si>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</si>
  <si>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</si>
  <si>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</si>
  <si>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</si>
  <si>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</si>
  <si>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</si>
  <si>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</si>
  <si>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</si>
  <si>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</si>
  <si>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</si>
  <si>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</si>
  <si>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</si>
  <si>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</si>
  <si>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</si>
  <si>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</si>
  <si>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</si>
  <si>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</si>
  <si>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</si>
  <si>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</si>
  <si>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</si>
  <si>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</si>
  <si>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</si>
  <si>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</si>
  <si>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</si>
  <si>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</si>
  <si>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</si>
  <si>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</si>
  <si>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</si>
  <si>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</si>
  <si>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</si>
  <si>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</si>
  <si>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</si>
  <si>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</si>
  <si>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</si>
  <si>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</si>
  <si>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</si>
  <si>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</si>
  <si>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</si>
  <si>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</si>
  <si>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</si>
  <si>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</si>
  <si>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</si>
  <si>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</si>
  <si>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</si>
  <si>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</si>
  <si>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</si>
  <si>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</si>
  <si>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</si>
  <si>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</si>
  <si>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</si>
  <si>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</si>
  <si>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</si>
  <si>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</si>
  <si>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</si>
  <si>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</si>
  <si>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</si>
  <si>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</si>
  <si>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</si>
  <si>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</si>
  <si>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</si>
  <si>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</si>
  <si>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</si>
  <si>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</si>
  <si>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</si>
  <si>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</si>
  <si>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</si>
  <si>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</si>
  <si>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</si>
  <si>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</si>
  <si>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</si>
  <si>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</si>
  <si>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</si>
  <si>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</si>
  <si>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</si>
  <si>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</si>
  <si>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</si>
  <si>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</si>
  <si>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</si>
  <si>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</si>
  <si>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</si>
  <si>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</si>
  <si>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</si>
  <si>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</si>
  <si>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</si>
  <si>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</si>
  <si>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</si>
  <si>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</si>
  <si>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</si>
  <si>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</si>
  <si>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</si>
  <si>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</si>
  <si>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</si>
  <si>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</si>
  <si>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</si>
  <si>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</si>
  <si>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</si>
  <si>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</si>
  <si>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</si>
  <si>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</si>
  <si>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</si>
  <si>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</si>
  <si>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</si>
  <si>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</si>
  <si>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</si>
  <si>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</si>
  <si>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</si>
  <si>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</si>
  <si>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</si>
  <si>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</si>
  <si>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</si>
  <si>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</si>
  <si>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</si>
  <si>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</si>
  <si>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</si>
  <si>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</si>
  <si>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</si>
  <si>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</si>
  <si>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</si>
  <si>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</si>
  <si>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</si>
  <si>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</si>
  <si>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</si>
  <si>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</si>
  <si>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</si>
  <si>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</si>
  <si>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</si>
  <si>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</si>
  <si>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</si>
  <si>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</si>
  <si>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</si>
  <si>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</si>
  <si>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</si>
  <si>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</si>
  <si>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</si>
  <si>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</si>
  <si>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</si>
  <si>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</si>
  <si>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</si>
  <si>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</si>
  <si>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</si>
  <si>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</si>
  <si>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</si>
  <si>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</si>
  <si>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</si>
  <si>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</si>
  <si>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</si>
  <si>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</si>
  <si>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</si>
  <si>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</si>
  <si>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</si>
  <si>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</si>
  <si>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</si>
  <si>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</si>
  <si>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</si>
  <si>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</si>
  <si>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</si>
  <si>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</si>
  <si>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</si>
  <si>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</si>
  <si>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</si>
  <si>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</si>
  <si>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</si>
  <si>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</si>
  <si>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</si>
  <si>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</si>
  <si>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</si>
  <si>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</si>
  <si>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</si>
  <si>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</si>
  <si>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</si>
  <si>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</si>
  <si>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</si>
  <si>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</si>
  <si>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</si>
  <si>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</si>
  <si>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</si>
  <si>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</si>
  <si>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</si>
  <si>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</si>
  <si>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</si>
  <si>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</si>
  <si>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</si>
  <si>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</si>
  <si>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</si>
  <si>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</si>
  <si>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</si>
  <si>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</si>
  <si>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</si>
  <si>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</si>
  <si>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</si>
  <si>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</si>
  <si>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</si>
  <si>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</si>
  <si>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</si>
  <si>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</si>
  <si>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</si>
  <si>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</si>
  <si>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</si>
  <si>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</si>
  <si>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</si>
  <si>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</si>
  <si>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</si>
  <si>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</si>
  <si>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</si>
  <si>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</si>
  <si>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</si>
  <si>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</si>
  <si>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</si>
  <si>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</si>
  <si>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</si>
  <si>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</si>
  <si>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</si>
  <si>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</si>
  <si>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</si>
  <si>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</si>
  <si>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</si>
  <si>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</si>
  <si>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</si>
  <si>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</si>
  <si>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</si>
  <si>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</si>
  <si>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</si>
  <si>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</si>
  <si>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</si>
  <si>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</si>
  <si>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</si>
  <si>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</si>
  <si>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</si>
  <si>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</si>
  <si>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</si>
  <si>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</si>
  <si>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</si>
  <si>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</si>
  <si>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</si>
  <si>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</si>
  <si>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</si>
  <si>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</si>
  <si>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</si>
  <si>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</si>
  <si>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</si>
  <si>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</si>
  <si>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</si>
  <si>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</si>
  <si>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</si>
  <si>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</si>
  <si>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</si>
  <si>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</si>
  <si>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</si>
  <si>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</si>
  <si>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</si>
  <si>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</si>
  <si>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</si>
  <si>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</si>
  <si>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</si>
  <si>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</si>
  <si>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</si>
  <si>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</si>
  <si>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</si>
  <si>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</si>
  <si>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</si>
  <si>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</si>
  <si>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</si>
  <si>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</si>
  <si>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</si>
  <si>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</si>
  <si>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</si>
  <si>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</si>
  <si>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</si>
  <si>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</si>
  <si>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</si>
  <si>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</si>
  <si>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</si>
  <si>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</si>
  <si>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</si>
  <si>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</si>
  <si>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</si>
  <si>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</si>
  <si>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</si>
  <si>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</si>
  <si>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</si>
  <si>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</si>
  <si>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</si>
  <si>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</si>
  <si>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</si>
  <si>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</si>
  <si>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</si>
  <si>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</si>
  <si>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</si>
  <si>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</si>
  <si>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</si>
  <si>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</si>
  <si>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</si>
  <si>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</si>
  <si>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</si>
  <si>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</si>
  <si>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</si>
  <si>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</si>
  <si>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</si>
  <si>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</si>
  <si>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</si>
  <si>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</si>
  <si>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</si>
  <si>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</si>
  <si>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</si>
  <si>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</si>
  <si>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</si>
  <si>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</si>
  <si>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</si>
  <si>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</si>
  <si>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</si>
  <si>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</si>
  <si>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</si>
  <si>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</si>
  <si>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</si>
  <si>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</si>
  <si>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</si>
  <si>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</si>
  <si>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</si>
  <si>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</si>
  <si>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</si>
  <si>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</si>
  <si>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</si>
  <si>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</si>
  <si>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</si>
  <si>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</si>
  <si>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</si>
  <si>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</si>
  <si>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</si>
  <si>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</si>
  <si>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</si>
  <si>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</si>
  <si>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</si>
  <si>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</si>
  <si>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</si>
  <si>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</si>
  <si>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</si>
  <si>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</si>
  <si>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</si>
  <si>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</si>
  <si>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</si>
  <si>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</si>
  <si>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</si>
  <si>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</si>
  <si>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</si>
  <si>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</si>
  <si>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</si>
  <si>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</si>
  <si>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</si>
  <si>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</si>
  <si>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</si>
  <si>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</si>
  <si>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</si>
  <si>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</si>
  <si>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</si>
  <si>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</si>
  <si>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</si>
  <si>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</si>
  <si>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</si>
  <si>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</si>
  <si>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</si>
  <si>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</si>
  <si>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</si>
  <si>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</si>
  <si>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</si>
  <si>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</si>
  <si>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</si>
  <si>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</si>
  <si>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</si>
  <si>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</si>
  <si>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</si>
  <si>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</si>
  <si>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</si>
  <si>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</si>
  <si>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</si>
  <si>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</si>
  <si>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</si>
  <si>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</si>
  <si>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</si>
  <si>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</si>
  <si>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</si>
  <si>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</si>
  <si>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</si>
  <si>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</si>
  <si>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</si>
  <si>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</si>
  <si>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</si>
  <si>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</si>
  <si>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</si>
  <si>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</si>
  <si>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</si>
  <si>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</si>
  <si>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</si>
  <si>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</si>
  <si>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</si>
  <si>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</si>
  <si>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</si>
  <si>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</si>
  <si>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</si>
  <si>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</si>
  <si>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</si>
  <si>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</si>
  <si>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</si>
  <si>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</si>
  <si>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</si>
  <si>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</si>
  <si>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</si>
  <si>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</si>
  <si>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</si>
  <si>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</si>
  <si>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</si>
  <si>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</si>
  <si>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</si>
  <si>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</si>
  <si>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</si>
  <si>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</si>
  <si>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</si>
  <si>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</si>
  <si>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</si>
  <si>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</si>
  <si>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</si>
  <si>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</si>
  <si>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</si>
  <si>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</si>
  <si>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</si>
  <si>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</si>
  <si>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</si>
  <si>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</si>
  <si>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</si>
  <si>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</si>
  <si>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</si>
  <si>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</si>
  <si>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</si>
  <si>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</si>
  <si>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</si>
  <si>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</si>
  <si>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</si>
  <si>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</si>
  <si>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</si>
  <si>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</si>
  <si>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</si>
  <si>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</si>
  <si>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</si>
  <si>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</si>
  <si>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</si>
  <si>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</si>
  <si>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</si>
  <si>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</si>
  <si>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</si>
  <si>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</si>
  <si>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</si>
  <si>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</si>
  <si>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</si>
  <si>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</si>
  <si>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</si>
  <si>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</si>
  <si>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</si>
  <si>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</si>
  <si>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</si>
  <si>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</si>
  <si>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</si>
  <si>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</si>
  <si>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</si>
  <si>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</si>
  <si>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</si>
  <si>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</si>
  <si>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</si>
  <si>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</si>
  <si>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</si>
  <si>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</si>
  <si>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</si>
  <si>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</si>
  <si>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</si>
  <si>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</si>
  <si>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</si>
  <si>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</si>
  <si>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</si>
  <si>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</si>
  <si>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</si>
  <si>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</si>
  <si>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</si>
  <si>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</si>
  <si>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</si>
  <si>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</si>
  <si>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</si>
  <si>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</si>
  <si>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</si>
  <si>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</si>
  <si>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</si>
  <si>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</si>
  <si>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</si>
  <si>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</si>
  <si>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</si>
  <si>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</si>
  <si>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</si>
  <si>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</si>
  <si>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</si>
  <si>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</si>
  <si>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</si>
  <si>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</si>
  <si>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</si>
  <si>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</si>
  <si>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</si>
  <si>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</si>
  <si>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</si>
  <si>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</si>
  <si>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</si>
  <si>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</si>
  <si>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</si>
  <si>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</si>
  <si>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</si>
  <si>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</si>
  <si>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</si>
  <si>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</si>
  <si>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</si>
  <si>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</si>
  <si>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</si>
  <si>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</si>
  <si>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</si>
  <si>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</si>
  <si>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</si>
  <si>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</si>
  <si>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</si>
  <si>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</si>
  <si>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</si>
  <si>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</si>
  <si>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</si>
  <si>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</si>
  <si>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</si>
  <si>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</si>
  <si>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</si>
  <si>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</si>
  <si>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</si>
  <si>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</si>
  <si>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</si>
  <si>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</si>
  <si>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</si>
  <si>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</si>
  <si>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</si>
  <si>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</si>
  <si>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</si>
  <si>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</si>
  <si>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</si>
  <si>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</si>
  <si>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</si>
  <si>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</si>
  <si>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</si>
  <si>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</si>
  <si>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</si>
  <si>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</si>
  <si>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</si>
  <si>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</si>
  <si>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</si>
  <si>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</si>
  <si>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</si>
  <si>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</si>
  <si>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</si>
  <si>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</si>
  <si>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</si>
  <si>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</si>
  <si>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</si>
  <si>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</si>
  <si>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</si>
  <si>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</si>
  <si>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</si>
  <si>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</si>
  <si>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</si>
  <si>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</si>
  <si>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</si>
  <si>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</si>
  <si>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</si>
  <si>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</si>
  <si>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</si>
  <si>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</si>
  <si>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</si>
  <si>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</si>
  <si>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</si>
  <si>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</si>
  <si>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</si>
  <si>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</si>
  <si>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</si>
  <si>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</si>
  <si>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</si>
  <si>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</si>
  <si>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</si>
  <si>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</si>
  <si>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</si>
  <si>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</si>
  <si>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</si>
  <si>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</si>
  <si>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</si>
  <si>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</si>
  <si>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</si>
  <si>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</si>
  <si>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</si>
  <si>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</si>
  <si>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</si>
  <si>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</si>
  <si>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</si>
  <si>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</si>
  <si>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</si>
  <si>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</si>
  <si>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</si>
  <si>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</si>
  <si>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</si>
  <si>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</si>
  <si>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</si>
  <si>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</si>
  <si>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</si>
  <si>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</si>
  <si>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</si>
  <si>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</si>
  <si>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</si>
  <si>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</si>
  <si>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</si>
  <si>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</si>
  <si>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</si>
  <si>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</si>
  <si>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</si>
  <si>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</si>
  <si>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</si>
  <si>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</si>
  <si>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</si>
  <si>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</si>
  <si>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</si>
  <si>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</si>
  <si>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</si>
  <si>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</si>
  <si>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</si>
  <si>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</si>
  <si>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</si>
  <si>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</si>
  <si>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</si>
  <si>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</si>
  <si>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</si>
  <si>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</si>
  <si>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</si>
  <si>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</si>
  <si>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</si>
  <si>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</si>
  <si>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</si>
  <si>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</si>
  <si>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</si>
  <si>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</si>
  <si>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</si>
  <si>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</si>
  <si>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</si>
  <si>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</si>
  <si>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</si>
  <si>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</si>
  <si>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</si>
  <si>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</si>
  <si>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</si>
  <si>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</si>
  <si>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</si>
  <si>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</si>
  <si>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</si>
  <si>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</si>
  <si>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</si>
  <si>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</si>
  <si>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</si>
  <si>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</si>
  <si>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</si>
  <si>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</si>
  <si>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</si>
  <si>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</si>
  <si>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</si>
  <si>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</si>
  <si>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</si>
  <si>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</si>
  <si>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</si>
  <si>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</si>
  <si>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</si>
  <si>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</si>
  <si>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</si>
  <si>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</si>
  <si>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</si>
  <si>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</si>
  <si>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</si>
  <si>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</si>
  <si>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</si>
  <si>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</si>
  <si>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</si>
  <si>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</si>
  <si>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</si>
  <si>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</si>
  <si>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</si>
  <si>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</si>
  <si>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</si>
  <si>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</si>
  <si>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</si>
  <si>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</si>
  <si>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</si>
  <si>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</si>
  <si>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</si>
  <si>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</si>
  <si>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</si>
  <si>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</si>
  <si>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</si>
  <si>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</si>
  <si>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</si>
  <si>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</si>
  <si>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</si>
  <si>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</si>
  <si>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</si>
  <si>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</si>
  <si>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</si>
  <si>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</si>
  <si>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</si>
  <si>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</si>
  <si>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</si>
  <si>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</si>
  <si>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</si>
  <si>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</si>
  <si>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</si>
  <si>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</si>
  <si>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</si>
  <si>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</si>
  <si>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</si>
  <si>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</si>
  <si>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</si>
  <si>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</si>
  <si>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</si>
  <si>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</si>
  <si>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</si>
  <si>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</si>
  <si>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</si>
  <si>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</si>
  <si>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</si>
  <si>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</si>
  <si>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</si>
  <si>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</si>
  <si>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</si>
  <si>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</si>
  <si>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</si>
  <si>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</si>
  <si>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</si>
  <si>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</si>
  <si>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</si>
  <si>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</si>
  <si>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</si>
  <si>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</si>
  <si>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</si>
  <si>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</si>
  <si>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</si>
  <si>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</si>
  <si>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</si>
  <si>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</si>
  <si>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</si>
  <si>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</si>
  <si>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</si>
  <si>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</si>
  <si>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</si>
  <si>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</si>
  <si>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</si>
  <si>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</si>
  <si>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</si>
  <si>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</si>
  <si>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</si>
  <si>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</si>
  <si>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</si>
  <si>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</si>
  <si>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</si>
  <si>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</si>
  <si>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</si>
  <si>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</si>
  <si>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</si>
  <si>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</si>
  <si>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</si>
  <si>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</si>
  <si>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</si>
  <si>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</si>
  <si>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</si>
  <si>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</si>
  <si>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</si>
  <si>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</si>
  <si>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</si>
  <si>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</si>
  <si>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</si>
  <si>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</si>
  <si>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</si>
  <si>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</si>
  <si>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</si>
  <si>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</si>
  <si>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</si>
  <si>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</si>
  <si>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</si>
  <si>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</si>
  <si>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</si>
  <si>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</si>
  <si>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</si>
  <si>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</si>
  <si>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</si>
  <si>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</si>
  <si>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</si>
  <si>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</si>
  <si>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</si>
  <si>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</si>
  <si>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</si>
  <si>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</si>
  <si>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</si>
  <si>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</si>
  <si>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</si>
  <si>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</si>
  <si>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</si>
  <si>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</si>
  <si>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</si>
  <si>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</si>
  <si>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</si>
  <si>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</si>
  <si>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</si>
  <si>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</si>
  <si>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</si>
  <si>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</si>
  <si>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</si>
  <si>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</si>
  <si>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</si>
  <si>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</si>
  <si>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</si>
  <si>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</si>
  <si>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</si>
  <si>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</si>
  <si>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</si>
  <si>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</si>
  <si>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</si>
  <si>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</si>
  <si>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</si>
  <si>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</si>
  <si>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</si>
  <si>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</si>
  <si>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</si>
  <si>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</si>
  <si>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</si>
  <si>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</si>
  <si>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</si>
  <si>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</si>
  <si>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</si>
  <si>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</si>
  <si>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</si>
  <si>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</si>
  <si>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</si>
  <si>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</si>
  <si>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</si>
  <si>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</si>
  <si>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</si>
  <si>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</si>
  <si>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</si>
  <si>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</si>
  <si>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</si>
  <si>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</si>
  <si>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</si>
  <si>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</si>
  <si>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</si>
  <si>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</si>
  <si>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</si>
  <si>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</si>
  <si>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</si>
  <si>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</si>
  <si>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</si>
  <si>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</si>
  <si>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</si>
  <si>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</si>
  <si>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</si>
  <si>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</si>
  <si>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</si>
  <si>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</si>
  <si>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</si>
  <si>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</si>
  <si>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</si>
  <si>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</si>
  <si>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</si>
  <si>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</si>
  <si>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</si>
  <si>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</si>
  <si>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</si>
  <si>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</si>
  <si>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</si>
  <si>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</si>
  <si>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</si>
  <si>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</si>
  <si>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</si>
  <si>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</si>
  <si>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</si>
  <si>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</si>
  <si>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</si>
  <si>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</si>
  <si>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</si>
  <si>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</si>
  <si>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</si>
  <si>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</si>
  <si>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</si>
  <si>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</si>
  <si>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</si>
  <si>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</si>
  <si>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</si>
  <si>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</si>
  <si>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</si>
  <si>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</si>
  <si>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</si>
  <si>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</si>
  <si>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</si>
  <si>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</si>
  <si>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</si>
  <si>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</si>
  <si>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</si>
  <si>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</si>
  <si>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</si>
  <si>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</si>
  <si>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</si>
  <si>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</si>
  <si>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</si>
  <si>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</si>
  <si>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</si>
  <si>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</si>
  <si>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</si>
  <si>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</si>
  <si>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</si>
  <si>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</si>
  <si>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</si>
  <si>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</si>
  <si>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</si>
  <si>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</si>
  <si>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</si>
  <si>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</si>
  <si>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</si>
  <si>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</si>
  <si>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</si>
  <si>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</si>
  <si>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</si>
  <si>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</si>
  <si>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</si>
  <si>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</si>
  <si>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</si>
  <si>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</si>
  <si>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</si>
  <si>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</si>
  <si>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</si>
  <si>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</si>
  <si>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</si>
  <si>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</si>
  <si>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</si>
  <si>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</si>
  <si>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</si>
  <si>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</si>
  <si>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</si>
  <si>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</si>
  <si>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</si>
  <si>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</si>
  <si>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</si>
  <si>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</si>
  <si>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</si>
  <si>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</si>
  <si>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</si>
  <si>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</si>
  <si>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</si>
  <si>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</si>
  <si>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</si>
  <si>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</si>
  <si>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</si>
  <si>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</si>
  <si>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</si>
  <si>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</si>
  <si>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</si>
  <si>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</si>
  <si>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</si>
  <si>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</si>
  <si>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</si>
  <si>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</si>
  <si>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</si>
  <si>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</si>
  <si>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</si>
  <si>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</si>
  <si>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</si>
  <si>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</si>
  <si>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</si>
  <si>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</si>
  <si>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</si>
  <si>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</si>
  <si>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</si>
  <si>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</si>
  <si>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</si>
  <si>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</si>
  <si>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</si>
  <si>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</si>
  <si>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</si>
  <si>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</si>
  <si>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</si>
  <si>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</si>
  <si>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</si>
  <si>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</si>
  <si>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</si>
  <si>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</si>
  <si>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</si>
  <si>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</si>
  <si>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</si>
  <si>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</si>
  <si>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</si>
  <si>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</si>
  <si>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</si>
  <si>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</si>
  <si>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</si>
  <si>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</si>
  <si>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</si>
  <si>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</si>
  <si>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</si>
  <si>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</si>
  <si>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</si>
  <si>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</si>
  <si>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</si>
  <si>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</si>
  <si>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</si>
  <si>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</si>
  <si>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</si>
  <si>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</si>
  <si>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</si>
  <si>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</si>
  <si>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</si>
  <si>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</si>
  <si>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</si>
  <si>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</si>
  <si>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</si>
  <si>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</si>
  <si>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</si>
  <si>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</si>
  <si>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</si>
  <si>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</si>
  <si>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</si>
  <si>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</si>
  <si>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</si>
  <si>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</si>
  <si>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</si>
  <si>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</si>
  <si>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</si>
  <si>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</si>
  <si>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</si>
  <si>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</si>
  <si>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</si>
  <si>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</si>
  <si>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</si>
  <si>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</si>
  <si>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</si>
  <si>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</si>
  <si>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</si>
  <si>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</si>
  <si>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</si>
  <si>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</si>
  <si>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</si>
  <si>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</si>
  <si>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</si>
  <si>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</si>
  <si>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</si>
  <si>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</si>
  <si>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</si>
  <si>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</si>
  <si>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</si>
  <si>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</si>
  <si>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</si>
  <si>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</si>
  <si>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</si>
  <si>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</si>
  <si>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</si>
  <si>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</si>
  <si>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</si>
  <si>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</si>
  <si>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</si>
  <si>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</si>
  <si>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</si>
  <si>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</si>
  <si>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</si>
  <si>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</si>
  <si>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</si>
  <si>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</si>
  <si>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</si>
  <si>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</si>
  <si>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</si>
  <si>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</si>
  <si>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</si>
  <si>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</si>
  <si>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</si>
  <si>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</si>
  <si>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</si>
  <si>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</si>
  <si>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</si>
  <si>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</si>
  <si>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</si>
  <si>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</si>
  <si>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</si>
  <si>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</si>
  <si>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</si>
  <si>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</si>
  <si>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</si>
  <si>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</si>
  <si>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</si>
  <si>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</si>
  <si>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</si>
  <si>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</si>
  <si>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</si>
  <si>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</si>
  <si>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</si>
  <si>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</si>
  <si>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</si>
  <si>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</si>
  <si>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</si>
  <si>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</si>
  <si>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</si>
  <si>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</si>
  <si>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</si>
  <si>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</si>
  <si>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</si>
  <si>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</si>
  <si>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</si>
  <si>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</si>
  <si>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</si>
  <si>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</si>
  <si>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</si>
  <si>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</si>
  <si>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</si>
  <si>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</si>
  <si>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</si>
  <si>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</si>
  <si>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</si>
  <si>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</si>
  <si>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</si>
  <si>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</si>
  <si>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</si>
  <si>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</si>
  <si>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</si>
  <si>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</si>
  <si>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</si>
  <si>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</si>
  <si>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</si>
  <si>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</si>
  <si>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</si>
  <si>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</si>
  <si>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</si>
  <si>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</si>
  <si>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</si>
  <si>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</si>
  <si>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</si>
  <si>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</si>
  <si>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</si>
  <si>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</si>
  <si>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</si>
  <si>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</si>
  <si>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</si>
  <si>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</si>
  <si>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</si>
  <si>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</si>
  <si>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</si>
  <si>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</si>
  <si>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</si>
  <si>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</si>
  <si>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</si>
  <si>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</si>
  <si>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</si>
  <si>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</si>
  <si>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</si>
  <si>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</si>
  <si>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</si>
  <si>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</si>
  <si>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</si>
  <si>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</si>
  <si>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</si>
  <si>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</si>
  <si>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</si>
  <si>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</si>
  <si>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</si>
  <si>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</si>
  <si>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</si>
  <si>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</si>
  <si>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</si>
  <si>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</si>
  <si>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</si>
  <si>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</si>
  <si>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</si>
  <si>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</si>
  <si>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</si>
  <si>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</si>
  <si>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</si>
  <si>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</si>
  <si>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</si>
  <si>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</si>
  <si>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</si>
  <si>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</si>
  <si>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</si>
  <si>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</si>
  <si>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</si>
  <si>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</si>
  <si>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</si>
  <si>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</si>
  <si>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</si>
  <si>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</si>
  <si>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</si>
  <si>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</si>
  <si>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</si>
  <si>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</si>
  <si>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</si>
  <si>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</si>
  <si>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</si>
  <si>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</si>
  <si>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</si>
  <si>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</si>
  <si>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</si>
  <si>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</si>
  <si>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</si>
  <si>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</si>
  <si>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</si>
  <si>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</si>
  <si>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</si>
  <si>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</si>
  <si>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</si>
  <si>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</si>
  <si>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</si>
  <si>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</si>
  <si>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</si>
  <si>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</si>
  <si>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</si>
  <si>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</si>
  <si>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</si>
  <si>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</si>
  <si>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</si>
  <si>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</si>
  <si>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</si>
  <si>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</si>
  <si>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</si>
  <si>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</si>
  <si>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</si>
  <si>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</si>
  <si>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</si>
  <si>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</si>
  <si>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</si>
  <si>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</si>
  <si>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</si>
  <si>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</si>
  <si>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</si>
  <si>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</si>
  <si>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</si>
  <si>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</si>
  <si>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</si>
  <si>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</si>
  <si>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</si>
  <si>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</si>
  <si>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</si>
  <si>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</si>
  <si>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</si>
  <si>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</si>
  <si>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</si>
  <si>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</si>
  <si>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</si>
  <si>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</si>
  <si>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</si>
  <si>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</si>
  <si>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</si>
  <si>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</si>
  <si>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</si>
  <si>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</si>
  <si>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</si>
  <si>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</si>
  <si>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</si>
  <si>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</si>
  <si>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</si>
  <si>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</si>
  <si>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</si>
  <si>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</si>
  <si>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</si>
  <si>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</si>
  <si>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</si>
  <si>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</si>
  <si>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</si>
  <si>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</si>
  <si>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</si>
  <si>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</si>
  <si>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</si>
  <si>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</si>
  <si>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</si>
  <si>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</si>
  <si>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</si>
  <si>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</si>
  <si>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</si>
  <si>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</si>
  <si>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</si>
  <si>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</si>
  <si>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</si>
  <si>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</si>
  <si>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</si>
  <si>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</si>
  <si>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</si>
  <si>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</si>
  <si>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</si>
  <si>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</si>
  <si>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</si>
  <si>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</si>
  <si>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</si>
  <si>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</si>
  <si>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</si>
  <si>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</si>
  <si>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</si>
  <si>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</si>
  <si>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</si>
  <si>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</si>
  <si>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</si>
  <si>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</si>
  <si>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</si>
  <si>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</si>
  <si>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</si>
  <si>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</si>
  <si>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</si>
  <si>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</si>
  <si>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</si>
  <si>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</si>
  <si>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</si>
  <si>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</si>
  <si>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</si>
  <si>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</si>
  <si>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</si>
  <si>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</si>
  <si>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</si>
  <si>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</si>
  <si>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</si>
  <si>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</si>
  <si>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</si>
  <si>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</si>
  <si>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</si>
  <si>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</si>
  <si>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</si>
  <si>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</si>
  <si>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</si>
  <si>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</si>
  <si>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</si>
  <si>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</si>
  <si>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</si>
  <si>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</si>
  <si>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</si>
  <si>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</si>
  <si>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</si>
  <si>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</si>
  <si>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</si>
  <si>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</si>
  <si>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</si>
  <si>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</si>
  <si>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</si>
  <si>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</si>
  <si>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</si>
  <si>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</si>
  <si>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</si>
  <si>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</si>
  <si>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</si>
  <si>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</si>
  <si>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</si>
  <si>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</si>
  <si>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</si>
  <si>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</si>
  <si>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</si>
  <si>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</si>
  <si>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</si>
  <si>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</si>
  <si>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</si>
  <si>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</si>
  <si>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</si>
  <si>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</si>
  <si>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</si>
  <si>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</si>
  <si>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</si>
  <si>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</si>
  <si>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</si>
  <si>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</si>
  <si>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</si>
  <si>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</si>
  <si>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</si>
  <si>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</si>
  <si>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</si>
  <si>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</si>
  <si>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</si>
  <si>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</si>
  <si>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</si>
  <si>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</si>
  <si>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</si>
  <si>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</si>
  <si>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</si>
  <si>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</si>
  <si>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</si>
  <si>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</si>
  <si>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</si>
  <si>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</si>
  <si>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</si>
  <si>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</si>
  <si>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</si>
  <si>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</si>
  <si>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</si>
  <si>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</si>
  <si>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</si>
  <si>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</si>
  <si>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</si>
  <si>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</si>
  <si>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</si>
  <si>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</si>
  <si>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</si>
  <si>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</si>
  <si>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</si>
  <si>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</si>
  <si>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</si>
  <si>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</si>
  <si>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</si>
  <si>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</si>
  <si>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</si>
  <si>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</si>
  <si>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</si>
  <si>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</si>
  <si>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</si>
  <si>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</si>
  <si>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</si>
  <si>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</si>
  <si>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</si>
  <si>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</si>
  <si>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</si>
  <si>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</si>
  <si>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</si>
  <si>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</si>
  <si>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</si>
  <si>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</si>
  <si>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</si>
  <si>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</si>
  <si>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</si>
  <si>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</si>
  <si>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</si>
  <si>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</si>
  <si>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</si>
  <si>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</si>
  <si>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</si>
  <si>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</si>
  <si>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</si>
  <si>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</si>
  <si>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</si>
  <si>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</si>
  <si>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</si>
  <si>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</si>
  <si>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</si>
  <si>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</si>
  <si>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</si>
  <si>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</si>
  <si>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</si>
  <si>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</si>
  <si>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</si>
  <si>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</si>
  <si>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</si>
  <si>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</si>
  <si>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</si>
  <si>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</si>
  <si>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</si>
  <si>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</si>
  <si>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</si>
  <si>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</si>
  <si>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</si>
  <si>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</si>
  <si>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</si>
  <si>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</si>
  <si>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</si>
  <si>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</si>
  <si>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</si>
  <si>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</si>
  <si>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</si>
  <si>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</si>
  <si>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</si>
  <si>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</si>
  <si>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</si>
  <si>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</si>
  <si>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</si>
  <si>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</si>
  <si>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</si>
  <si>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</si>
  <si>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</si>
  <si>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</si>
  <si>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</si>
  <si>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</si>
  <si>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</si>
  <si>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</si>
  <si>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</si>
  <si>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</si>
  <si>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</si>
  <si>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</si>
  <si>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</si>
  <si>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</si>
  <si>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</si>
  <si>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</si>
  <si>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</si>
  <si>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</si>
  <si>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</si>
  <si>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</si>
  <si>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</si>
  <si>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</si>
  <si>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</si>
  <si>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</si>
  <si>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</si>
  <si>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</si>
  <si>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</si>
  <si>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</si>
  <si>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</si>
  <si>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</si>
  <si>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</si>
  <si>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</si>
  <si>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</si>
  <si>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</si>
  <si>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</si>
  <si>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</si>
  <si>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</si>
  <si>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</si>
  <si>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</si>
  <si>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</si>
  <si>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</si>
  <si>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</si>
  <si>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</si>
  <si>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</si>
  <si>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</si>
  <si>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</si>
  <si>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</si>
  <si>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</si>
  <si>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</si>
  <si>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</si>
  <si>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</si>
  <si>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</si>
  <si>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</si>
  <si>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</si>
  <si>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</si>
  <si>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</si>
  <si>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</si>
  <si>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</si>
  <si>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</si>
  <si>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</si>
  <si>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</si>
  <si>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</si>
  <si>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</si>
  <si>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</si>
  <si>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</si>
  <si>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</si>
  <si>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</si>
  <si>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</si>
  <si>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</si>
  <si>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</si>
  <si>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</si>
  <si>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</si>
  <si>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</si>
  <si>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</si>
  <si>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</si>
  <si>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</si>
  <si>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</si>
  <si>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</si>
  <si>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</si>
  <si>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</si>
  <si>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</si>
  <si>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</si>
  <si>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</si>
  <si>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</si>
  <si>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</si>
  <si>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</si>
  <si>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</si>
  <si>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</si>
  <si>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</si>
  <si>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</si>
  <si>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</si>
  <si>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</si>
  <si>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</si>
  <si>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</si>
  <si>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</si>
  <si>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</si>
  <si>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</si>
  <si>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</si>
  <si>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</si>
  <si>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</si>
  <si>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</si>
  <si>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</si>
  <si>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</si>
  <si>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</si>
  <si>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</si>
  <si>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</si>
  <si>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</si>
  <si>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</si>
  <si>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</si>
  <si>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</si>
  <si>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</si>
  <si>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</si>
  <si>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</si>
  <si>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</si>
  <si>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</si>
  <si>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</si>
  <si>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</si>
  <si>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</si>
  <si>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</si>
  <si>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</si>
  <si>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</si>
  <si>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</si>
  <si>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</si>
  <si>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</si>
  <si>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</si>
  <si>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</si>
  <si>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</si>
  <si>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</si>
  <si>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</si>
  <si>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</si>
  <si>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</si>
  <si>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</si>
  <si>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</si>
  <si>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</si>
  <si>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</si>
  <si>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</si>
  <si>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</si>
  <si>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</si>
  <si>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</si>
  <si>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</si>
  <si>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</si>
  <si>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</si>
  <si>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</si>
  <si>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</si>
  <si>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</si>
  <si>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</si>
  <si>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</si>
  <si>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</si>
  <si>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</si>
  <si>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</si>
  <si>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</si>
  <si>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</si>
  <si>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</si>
  <si>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</si>
  <si>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</si>
  <si>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</si>
  <si>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</si>
  <si>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</si>
  <si>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</si>
  <si>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</si>
  <si>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</si>
  <si>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</si>
  <si>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</si>
  <si>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</si>
  <si>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</si>
  <si>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</si>
  <si>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</si>
  <si>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</si>
  <si>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</si>
  <si>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</si>
  <si>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</si>
  <si>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</si>
  <si>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</si>
  <si>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</si>
  <si>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</si>
  <si>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</si>
  <si>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</si>
  <si>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</si>
  <si>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</si>
  <si>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</si>
  <si>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</si>
  <si>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</si>
  <si>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</si>
  <si>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</si>
  <si>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</si>
  <si>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</si>
  <si>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</si>
  <si>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</si>
  <si>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</si>
  <si>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</si>
  <si>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</si>
  <si>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</si>
  <si>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</si>
  <si>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</si>
  <si>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</si>
  <si>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</si>
  <si>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</si>
  <si>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</si>
  <si>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</si>
  <si>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</si>
  <si>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</si>
  <si>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</si>
  <si>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</si>
  <si>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</si>
  <si>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</si>
  <si>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</si>
  <si>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</si>
  <si>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</si>
  <si>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</si>
  <si>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</si>
  <si>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</si>
  <si>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</si>
  <si>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</si>
  <si>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</si>
  <si>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</si>
  <si>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</si>
  <si>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</si>
  <si>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</si>
  <si>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</si>
  <si>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</si>
  <si>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</si>
  <si>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</si>
  <si>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</si>
  <si>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</si>
  <si>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</si>
  <si>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</si>
  <si>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</si>
  <si>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</si>
  <si>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</si>
  <si>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</si>
  <si>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</si>
  <si>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</si>
  <si>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</si>
  <si>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</si>
  <si>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</si>
  <si>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</si>
  <si>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</si>
  <si>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</si>
  <si>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</si>
  <si>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</si>
  <si>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</si>
  <si>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</si>
  <si>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</si>
  <si>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</si>
  <si>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</si>
  <si>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</si>
  <si>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</si>
  <si>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</si>
  <si>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</si>
  <si>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</si>
  <si>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</si>
  <si>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</si>
  <si>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</si>
  <si>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</si>
  <si>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</si>
  <si>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</si>
  <si>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</si>
  <si>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</si>
  <si>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</si>
  <si>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</si>
  <si>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</si>
  <si>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</si>
  <si>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</si>
  <si>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</si>
  <si>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</si>
  <si>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</si>
  <si>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</si>
  <si>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</si>
  <si>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</si>
  <si>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</si>
  <si>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</si>
  <si>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</si>
  <si>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</si>
  <si>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</si>
  <si>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</si>
  <si>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</si>
  <si>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</si>
  <si>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</si>
  <si>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</si>
  <si>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</si>
  <si>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</si>
  <si>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</si>
  <si>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</si>
  <si>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</si>
  <si>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</si>
  <si>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</si>
  <si>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</si>
  <si>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</si>
  <si>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</si>
  <si>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</si>
  <si>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</si>
  <si>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</si>
  <si>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</si>
  <si>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</si>
  <si>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</si>
  <si>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</si>
  <si>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</si>
  <si>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</si>
  <si>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</si>
  <si>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</si>
  <si>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</si>
  <si>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</si>
  <si>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</si>
  <si>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</si>
  <si>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</si>
  <si>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</si>
  <si>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</si>
  <si>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</si>
  <si>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</si>
  <si>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</si>
  <si>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</si>
  <si>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</si>
  <si>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</si>
  <si>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</si>
  <si>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</si>
  <si>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</si>
  <si>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</si>
  <si>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</si>
  <si>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</si>
  <si>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</si>
  <si>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</si>
  <si>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</si>
  <si>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</si>
  <si>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</si>
  <si>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</si>
  <si>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</si>
  <si>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</si>
  <si>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</si>
  <si>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</si>
  <si>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</si>
  <si>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</si>
  <si>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</si>
  <si>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</si>
  <si>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</si>
  <si>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</si>
  <si>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</si>
  <si>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</si>
  <si>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</si>
  <si>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</si>
  <si>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</si>
  <si>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</si>
  <si>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</si>
  <si>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</si>
  <si>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</si>
  <si>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</si>
  <si>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</si>
  <si>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</si>
  <si>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</si>
  <si>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</si>
  <si>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</si>
  <si>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</si>
  <si>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</si>
  <si>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</si>
  <si>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</si>
  <si>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</si>
  <si>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</si>
  <si>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</si>
  <si>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</si>
  <si>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</si>
  <si>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</si>
  <si>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</si>
  <si>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</si>
  <si>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</si>
  <si>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</si>
  <si>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</si>
  <si>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</si>
  <si>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</si>
  <si>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</si>
  <si>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</si>
  <si>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</si>
  <si>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</si>
  <si>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</si>
  <si>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</si>
  <si>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</si>
  <si>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</si>
  <si>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</si>
  <si>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</si>
  <si>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</si>
  <si>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</si>
  <si>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</si>
  <si>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</si>
  <si>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</si>
  <si>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</si>
  <si>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</si>
  <si>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</si>
  <si>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</si>
  <si>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</si>
  <si>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</si>
  <si>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</si>
  <si>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</si>
  <si>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</si>
  <si>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</si>
  <si>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</si>
  <si>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</si>
  <si>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</si>
  <si>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</si>
  <si>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</si>
  <si>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</si>
  <si>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</si>
  <si>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</si>
  <si>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</si>
  <si>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</si>
  <si>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</si>
  <si>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</si>
  <si>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</si>
  <si>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</si>
  <si>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</si>
  <si>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</si>
  <si>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</si>
  <si>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</si>
  <si>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</si>
  <si>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</si>
  <si>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</si>
  <si>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</si>
  <si>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</si>
  <si>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</si>
  <si>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</si>
  <si>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</si>
  <si>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</si>
  <si>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</si>
  <si>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</si>
  <si>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</si>
  <si>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</si>
  <si>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</si>
  <si>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</si>
  <si>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</si>
  <si>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</si>
  <si>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</si>
  <si>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</si>
  <si>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</si>
  <si>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</si>
  <si>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</si>
  <si>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</si>
  <si>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</si>
  <si>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</si>
  <si>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</si>
  <si>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</si>
  <si>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</si>
  <si>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</si>
  <si>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</si>
  <si>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</si>
  <si>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</si>
  <si>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</si>
  <si>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</si>
  <si>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</si>
  <si>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</si>
  <si>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</si>
  <si>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</si>
  <si>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</si>
  <si>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</si>
  <si>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</si>
  <si>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</si>
  <si>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</si>
  <si>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</si>
  <si>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</si>
  <si>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</si>
  <si>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</si>
  <si>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</si>
  <si>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</si>
  <si>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</si>
  <si>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</si>
  <si>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</si>
  <si>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</si>
  <si>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</si>
  <si>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</si>
  <si>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</si>
  <si>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</si>
  <si>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</si>
  <si>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</si>
  <si>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</si>
  <si>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</si>
  <si>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</si>
  <si>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</si>
  <si>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</si>
  <si>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</si>
  <si>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</si>
  <si>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</si>
  <si>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</si>
  <si>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</si>
  <si>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</si>
  <si>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</si>
  <si>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</si>
  <si>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</si>
  <si>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</si>
  <si>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</si>
  <si>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</si>
  <si>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</si>
  <si>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</si>
  <si>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</si>
  <si>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</si>
  <si>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</si>
  <si>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</si>
  <si>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</si>
  <si>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</si>
  <si>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</si>
  <si>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</si>
  <si>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</si>
  <si>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</si>
  <si>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</si>
  <si>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</si>
  <si>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</si>
  <si>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</si>
  <si>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</si>
  <si>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</si>
  <si>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</si>
  <si>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</si>
  <si>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</si>
  <si>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</si>
  <si>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</si>
  <si>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</si>
  <si>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</si>
  <si>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</si>
  <si>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</si>
  <si>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</si>
  <si>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</si>
  <si>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</si>
  <si>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</si>
  <si>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</si>
  <si>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</si>
  <si>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</si>
  <si>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</si>
  <si>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</si>
  <si>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</si>
  <si>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</si>
  <si>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</si>
  <si>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</si>
  <si>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</si>
  <si>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</si>
  <si>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</si>
  <si>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</si>
  <si>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</si>
  <si>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</si>
  <si>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</si>
  <si>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</si>
  <si>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</si>
  <si>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</si>
  <si>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</si>
  <si>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</si>
  <si>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</si>
  <si>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</si>
  <si>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</si>
  <si>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</si>
  <si>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</si>
  <si>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</si>
  <si>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</si>
  <si>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</si>
  <si>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</si>
  <si>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</si>
  <si>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</si>
  <si>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</si>
  <si>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</si>
  <si>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</si>
  <si>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</si>
  <si>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</si>
  <si>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</si>
  <si>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</si>
  <si>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</si>
  <si>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</si>
  <si>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</si>
  <si>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</si>
  <si>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</si>
  <si>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</si>
  <si>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</si>
  <si>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</si>
  <si>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</si>
  <si>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</si>
  <si>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</si>
  <si>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</si>
  <si>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</si>
  <si>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</si>
  <si>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</si>
  <si>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</si>
  <si>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</si>
  <si>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</si>
  <si>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</si>
  <si>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</si>
  <si>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</si>
  <si>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</si>
  <si>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</si>
  <si>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</si>
  <si>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</si>
  <si>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</si>
  <si>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</si>
  <si>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</si>
  <si>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</si>
  <si>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</si>
  <si>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</si>
  <si>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</si>
  <si>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</si>
  <si>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</si>
  <si>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</si>
  <si>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</si>
  <si>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</si>
  <si>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</si>
  <si>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</si>
  <si>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</si>
  <si>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</si>
  <si>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</si>
  <si>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</si>
  <si>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</si>
  <si>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</si>
  <si>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</si>
  <si>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</si>
  <si>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</si>
  <si>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</si>
  <si>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</si>
  <si>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</si>
  <si>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</si>
  <si>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</si>
  <si>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</si>
  <si>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</si>
  <si>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</si>
  <si>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</si>
  <si>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</si>
  <si>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</si>
  <si>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</si>
  <si>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</si>
  <si>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</si>
  <si>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</si>
  <si>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</si>
  <si>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</si>
  <si>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</si>
  <si>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</si>
  <si>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</si>
  <si>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</si>
  <si>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</si>
  <si>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</si>
  <si>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</si>
  <si>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</si>
  <si>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</si>
  <si>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</si>
  <si>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</si>
  <si>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</si>
  <si>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</si>
  <si>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</si>
  <si>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</si>
  <si>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</si>
  <si>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</si>
  <si>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</si>
  <si>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</si>
  <si>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</si>
  <si>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</si>
  <si>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</si>
  <si>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</si>
  <si>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</si>
  <si>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</si>
  <si>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</si>
  <si>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</si>
  <si>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</si>
  <si>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</si>
  <si>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</si>
  <si>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</si>
  <si>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</si>
  <si>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</si>
  <si>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</si>
  <si>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</si>
  <si>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</si>
  <si>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</si>
  <si>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</si>
  <si>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</si>
  <si>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</si>
  <si>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</si>
  <si>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</si>
  <si>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</si>
  <si>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</si>
  <si>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</si>
  <si>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</si>
  <si>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</si>
  <si>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</si>
  <si>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</si>
  <si>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</si>
  <si>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</si>
  <si>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</si>
  <si>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</si>
  <si>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</si>
  <si>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</si>
  <si>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</si>
  <si>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</si>
  <si>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</si>
  <si>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</si>
  <si>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</si>
  <si>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</si>
  <si>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</si>
  <si>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</si>
  <si>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</si>
  <si>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</si>
  <si>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</si>
  <si>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</si>
  <si>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</si>
  <si>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</si>
  <si>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</si>
  <si>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</si>
  <si>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</si>
  <si>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</si>
  <si>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</si>
  <si>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</si>
  <si>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</si>
  <si>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</si>
  <si>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</si>
  <si>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</si>
  <si>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</si>
  <si>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</si>
  <si>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</si>
  <si>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</si>
  <si>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</si>
  <si>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</si>
  <si>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</si>
  <si>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</si>
  <si>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</si>
  <si>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</si>
  <si>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</si>
  <si>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</si>
  <si>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</si>
  <si>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</si>
  <si>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</si>
  <si>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</si>
  <si>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</si>
  <si>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</si>
  <si>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</si>
  <si>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</si>
  <si>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</si>
  <si>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</si>
  <si>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</si>
  <si>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</si>
  <si>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</si>
  <si>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</si>
  <si>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</si>
  <si>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</si>
  <si>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</si>
  <si>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</si>
  <si>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</si>
  <si>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</si>
  <si>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</si>
  <si>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</si>
  <si>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</si>
  <si>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</si>
  <si>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</si>
  <si>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</si>
  <si>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</si>
  <si>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</si>
  <si>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</si>
  <si>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</si>
  <si>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</si>
  <si>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</si>
  <si>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</si>
  <si>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</si>
  <si>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</si>
  <si>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</si>
  <si>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</si>
  <si>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</si>
  <si>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</si>
  <si>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</si>
  <si>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</si>
  <si>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</si>
  <si>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</si>
  <si>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</si>
  <si>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</si>
  <si>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</si>
  <si>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</si>
  <si>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</si>
  <si>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</si>
  <si>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</si>
  <si>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</si>
  <si>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</si>
  <si>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</si>
  <si>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</si>
  <si>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</si>
  <si>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</si>
  <si>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</si>
  <si>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</si>
  <si>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</si>
  <si>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</si>
  <si>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</si>
  <si>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</si>
  <si>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</si>
  <si>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</si>
  <si>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</si>
  <si>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</si>
  <si>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</si>
  <si>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</si>
  <si>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</si>
  <si>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</si>
  <si>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</si>
  <si>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</si>
  <si>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</si>
  <si>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</si>
  <si>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</si>
  <si>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</si>
  <si>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</si>
  <si>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</si>
  <si>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</si>
  <si>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</si>
  <si>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</si>
  <si>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</si>
  <si>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</si>
  <si>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</si>
  <si>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</si>
  <si>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</si>
  <si>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</si>
  <si>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</si>
  <si>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</si>
  <si>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</si>
  <si>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</si>
  <si>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</si>
  <si>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</si>
  <si>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</si>
  <si>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</si>
  <si>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</si>
  <si>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</si>
  <si>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</si>
  <si>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</si>
  <si>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</si>
  <si>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</si>
  <si>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</si>
  <si>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</si>
  <si>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</si>
  <si>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</si>
  <si>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</si>
  <si>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</si>
  <si>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</si>
  <si>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</si>
  <si>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</si>
  <si>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</si>
  <si>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</si>
  <si>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</si>
  <si>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</si>
  <si>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</si>
  <si>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</si>
  <si>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</si>
  <si>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</si>
  <si>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</si>
  <si>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</si>
  <si>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</si>
  <si>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</si>
  <si>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</si>
  <si>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</si>
  <si>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</si>
  <si>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</si>
  <si>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</si>
  <si>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</si>
  <si>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</si>
  <si>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</si>
  <si>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</si>
  <si>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</si>
  <si>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</si>
  <si>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</si>
  <si>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</si>
  <si>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</si>
  <si>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</si>
  <si>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</si>
  <si>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</si>
  <si>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</si>
  <si>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</si>
  <si>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</si>
  <si>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</si>
  <si>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</si>
  <si>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</si>
  <si>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</si>
  <si>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</si>
  <si>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</si>
  <si>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</si>
  <si>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</si>
  <si>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</si>
  <si>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</si>
  <si>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</si>
  <si>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</si>
  <si>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</si>
  <si>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</si>
  <si>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</si>
  <si>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</si>
  <si>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</si>
  <si>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</si>
  <si>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</si>
  <si>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</si>
  <si>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</si>
  <si>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</si>
  <si>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</si>
  <si>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</si>
  <si>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</si>
  <si>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</si>
  <si>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</si>
  <si>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</si>
  <si>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</si>
  <si>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</si>
  <si>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</si>
  <si>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</si>
  <si>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</si>
  <si>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</si>
  <si>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</si>
  <si>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</si>
  <si>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</si>
  <si>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</si>
  <si>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</si>
  <si>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</si>
  <si>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</si>
  <si>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</si>
  <si>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</si>
  <si>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</si>
  <si>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</si>
  <si>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</si>
  <si>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</si>
  <si>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</si>
  <si>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</si>
  <si>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</si>
  <si>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</si>
  <si>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</si>
  <si>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</si>
  <si>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</si>
  <si>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</si>
  <si>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</si>
  <si>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</si>
  <si>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</si>
  <si>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</si>
  <si>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</si>
  <si>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</si>
  <si>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</si>
  <si>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</si>
  <si>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</si>
  <si>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</si>
  <si>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</si>
  <si>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</si>
  <si>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</si>
  <si>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</si>
  <si>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</si>
  <si>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</si>
  <si>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</si>
  <si>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</si>
  <si>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</si>
  <si>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</si>
  <si>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</si>
  <si>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</si>
  <si>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</si>
  <si>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</si>
  <si>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</si>
  <si>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</si>
  <si>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</si>
  <si>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</si>
  <si>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</si>
  <si>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</si>
  <si>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</si>
  <si>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</si>
  <si>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</si>
  <si>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</si>
  <si>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</si>
  <si>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</si>
  <si>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</si>
  <si>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</si>
  <si>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</si>
  <si>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</si>
  <si>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</si>
  <si>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</si>
  <si>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</si>
  <si>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</si>
  <si>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</si>
  <si>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</si>
  <si>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</si>
  <si>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</si>
  <si>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</si>
  <si>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</si>
  <si>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</si>
  <si>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</si>
  <si>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</si>
  <si>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</si>
  <si>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</si>
  <si>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</si>
  <si>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</si>
  <si>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</si>
  <si>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</si>
  <si>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</si>
  <si>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</si>
  <si>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</si>
  <si>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</si>
  <si>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</si>
  <si>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</si>
  <si>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</si>
  <si>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</si>
  <si>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</si>
  <si>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</si>
  <si>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</si>
  <si>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</si>
  <si>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</si>
  <si>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</si>
  <si>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</si>
  <si>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</si>
  <si>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</si>
  <si>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</si>
  <si>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</si>
  <si>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</si>
  <si>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</si>
  <si>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</si>
  <si>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</si>
  <si>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</si>
  <si>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</si>
  <si>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</si>
  <si>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</si>
  <si>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</si>
  <si>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</si>
  <si>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</si>
  <si>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</si>
  <si>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</si>
  <si>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</si>
  <si>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</si>
  <si>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</si>
  <si>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</si>
  <si>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</si>
  <si>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</si>
  <si>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</si>
  <si>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</si>
  <si>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</si>
  <si>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</si>
  <si>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</si>
  <si>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</si>
  <si>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</si>
  <si>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</si>
  <si>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</si>
  <si>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</si>
  <si>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</si>
  <si>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</si>
  <si>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</si>
  <si>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</si>
  <si>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</si>
  <si>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</si>
  <si>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</si>
  <si>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</si>
  <si>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</si>
  <si>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</si>
  <si>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</si>
  <si>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</si>
  <si>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</si>
  <si>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</si>
  <si>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</si>
  <si>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</si>
  <si>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</si>
  <si>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</si>
  <si>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</si>
  <si>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</si>
  <si>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</si>
  <si>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</si>
  <si>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</si>
  <si>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</si>
  <si>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</si>
  <si>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</si>
  <si>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</si>
  <si>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</si>
  <si>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</si>
  <si>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</si>
  <si>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</si>
  <si>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</si>
  <si>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</si>
  <si>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</si>
  <si>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</si>
  <si>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</si>
  <si>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</si>
  <si>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</si>
  <si>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</si>
  <si>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</si>
  <si>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</si>
  <si>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</si>
  <si>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</si>
  <si>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</si>
  <si>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</si>
  <si>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</si>
  <si>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</si>
  <si>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</si>
  <si>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</si>
  <si>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</si>
  <si>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</si>
  <si>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</si>
  <si>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</si>
  <si>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</si>
  <si>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</si>
  <si>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</si>
  <si>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</si>
  <si>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</si>
  <si>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</si>
  <si>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</si>
  <si>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</si>
  <si>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</si>
  <si>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</si>
  <si>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</si>
  <si>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</si>
  <si>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</si>
  <si>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</si>
  <si>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</si>
  <si>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</si>
  <si>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</si>
  <si>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</si>
  <si>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</si>
  <si>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</si>
  <si>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</si>
  <si>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</si>
  <si>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</si>
  <si>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</si>
  <si>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</si>
  <si>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</si>
  <si>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</si>
  <si>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</si>
  <si>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</si>
  <si>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</si>
  <si>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</si>
  <si>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</si>
  <si>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</si>
  <si>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</si>
  <si>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</si>
  <si>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</si>
  <si>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</si>
  <si>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</si>
  <si>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</si>
  <si>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</si>
  <si>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</si>
  <si>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</si>
  <si>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</si>
  <si>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</si>
  <si>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</si>
  <si>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</si>
  <si>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</si>
  <si>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</si>
  <si>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</si>
  <si>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</si>
  <si>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</si>
  <si>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</si>
  <si>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</si>
  <si>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</si>
  <si>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</si>
  <si>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</si>
  <si>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</si>
  <si>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</si>
  <si>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</si>
  <si>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</si>
  <si>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</si>
  <si>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</si>
  <si>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</si>
  <si>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</si>
  <si>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</si>
  <si>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</si>
  <si>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</si>
  <si>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</si>
  <si>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</si>
  <si>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</si>
  <si>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</si>
  <si>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</si>
  <si>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</si>
  <si>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</si>
  <si>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</si>
  <si>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</si>
  <si>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</si>
  <si>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</si>
  <si>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</si>
  <si>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</si>
  <si>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</si>
  <si>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</si>
  <si>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</si>
  <si>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</si>
  <si>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</si>
  <si>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</si>
  <si>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</si>
  <si>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</si>
  <si>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</si>
  <si>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</si>
  <si>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</si>
  <si>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</si>
  <si>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</si>
  <si>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</si>
  <si>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</si>
  <si>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</si>
  <si>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</si>
  <si>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</si>
  <si>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</si>
  <si>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</si>
  <si>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</si>
  <si>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</si>
  <si>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</si>
  <si>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</si>
  <si>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</si>
  <si>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</si>
  <si>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</si>
  <si>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</si>
  <si>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</si>
  <si>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</si>
  <si>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</si>
  <si>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</si>
  <si>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</si>
  <si>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</si>
  <si>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</si>
  <si>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</si>
  <si>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</si>
  <si>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</si>
  <si>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</si>
  <si>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</si>
  <si>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</si>
  <si>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</si>
  <si>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</si>
  <si>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</si>
  <si>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</si>
  <si>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</si>
  <si>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</si>
  <si>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</si>
  <si>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</si>
  <si>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</si>
  <si>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</si>
  <si>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</si>
  <si>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</si>
  <si>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</si>
  <si>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</si>
  <si>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</si>
  <si>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</si>
  <si>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</si>
  <si>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</si>
  <si>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</si>
  <si>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</si>
  <si>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</si>
  <si>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</si>
  <si>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</si>
  <si>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</si>
  <si>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</si>
  <si>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</si>
  <si>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</si>
  <si>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</si>
  <si>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</si>
  <si>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</si>
  <si>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</si>
  <si>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</si>
  <si>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</si>
  <si>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</si>
  <si>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</si>
  <si>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</si>
  <si>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</si>
  <si>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</si>
  <si>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</si>
  <si>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</si>
  <si>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</si>
  <si>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</si>
  <si>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</si>
  <si>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</si>
  <si>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</si>
  <si>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</si>
  <si>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</si>
  <si>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</si>
  <si>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</si>
  <si>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</si>
  <si>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</si>
  <si>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</si>
  <si>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</si>
  <si>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</si>
  <si>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</si>
  <si>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</si>
  <si>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</si>
  <si>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</si>
  <si>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</si>
  <si>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</si>
  <si>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</si>
  <si>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</si>
  <si>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</si>
  <si>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</si>
  <si>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</si>
  <si>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</si>
  <si>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</si>
  <si>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</si>
  <si>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</si>
  <si>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</si>
  <si>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</si>
  <si>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</si>
  <si>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</si>
  <si>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</si>
  <si>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</si>
  <si>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</si>
  <si>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</si>
  <si>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</si>
  <si>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</si>
  <si>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</si>
  <si>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</si>
  <si>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</si>
  <si>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</si>
  <si>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</si>
  <si>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</si>
  <si>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</si>
  <si>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</si>
  <si>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</si>
  <si>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</si>
  <si>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</si>
  <si>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</si>
  <si>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</si>
  <si>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</si>
  <si>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</si>
  <si>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</si>
  <si>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</si>
  <si>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</si>
  <si>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</si>
  <si>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</si>
  <si>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</si>
  <si>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</si>
  <si>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</si>
  <si>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</si>
  <si>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</si>
  <si>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</si>
  <si>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</si>
  <si>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</si>
  <si>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</si>
  <si>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</si>
  <si>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</si>
  <si>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</si>
  <si>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</si>
  <si>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</si>
  <si>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</si>
  <si>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</si>
  <si>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</si>
  <si>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</si>
  <si>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</si>
  <si>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</si>
  <si>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</si>
  <si>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</si>
  <si>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</si>
  <si>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</si>
  <si>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</si>
  <si>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</si>
  <si>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</si>
  <si>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</si>
  <si>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</si>
  <si>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</si>
  <si>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</si>
  <si>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</si>
  <si>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</si>
  <si>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</si>
  <si>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</si>
  <si>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</si>
  <si>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</si>
  <si>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</si>
  <si>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</si>
  <si>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</si>
  <si>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</si>
  <si>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</si>
  <si>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</si>
  <si>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</si>
  <si>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</si>
  <si>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</si>
  <si>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</si>
  <si>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</si>
  <si>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</si>
  <si>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</si>
  <si>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</si>
  <si>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</si>
  <si>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</si>
  <si>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</si>
  <si>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</si>
  <si>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</si>
  <si>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</si>
  <si>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</si>
  <si>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</si>
  <si>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</si>
  <si>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</si>
  <si>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</si>
  <si>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</si>
  <si>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</si>
  <si>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</si>
  <si>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</si>
  <si>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</si>
  <si>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</si>
  <si>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</si>
  <si>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</si>
  <si>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</si>
  <si>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</si>
  <si>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</si>
  <si>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</si>
  <si>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</si>
  <si>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</si>
  <si>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</si>
  <si>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</si>
  <si>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</si>
  <si>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</si>
  <si>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</si>
  <si>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</si>
  <si>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</si>
  <si>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</si>
  <si>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</si>
  <si>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</si>
  <si>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</si>
  <si>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</si>
  <si>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</si>
  <si>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</si>
  <si>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</si>
  <si>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</si>
  <si>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</si>
  <si>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</si>
  <si>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</si>
  <si>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</si>
  <si>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</si>
  <si>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</si>
  <si>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</si>
  <si>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</si>
  <si>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</si>
  <si>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</si>
  <si>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</si>
  <si>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</si>
  <si>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</si>
  <si>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</si>
  <si>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</si>
  <si>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</si>
  <si>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</si>
  <si>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</si>
  <si>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</si>
  <si>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</si>
  <si>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</si>
  <si>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</si>
  <si>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</si>
  <si>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</si>
  <si>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</si>
  <si>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</si>
  <si>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</si>
  <si>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</si>
  <si>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</si>
  <si>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</si>
  <si>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</si>
  <si>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</si>
  <si>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</si>
  <si>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</si>
  <si>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</si>
  <si>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</si>
  <si>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</si>
  <si>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</si>
  <si>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</si>
  <si>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</si>
  <si>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</si>
  <si>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</si>
  <si>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</si>
  <si>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</si>
  <si>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</si>
  <si>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</si>
  <si>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</si>
  <si>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</si>
  <si>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</si>
  <si>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</si>
  <si>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</si>
  <si>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</si>
  <si>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</si>
  <si>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</si>
  <si>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</si>
  <si>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</si>
  <si>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</si>
  <si>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</si>
  <si>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</si>
  <si>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</si>
  <si>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</si>
  <si>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</si>
  <si>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</si>
  <si>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</si>
  <si>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</si>
  <si>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</si>
  <si>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</si>
  <si>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</si>
  <si>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</si>
  <si>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</si>
  <si>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</si>
  <si>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</si>
  <si>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</si>
  <si>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</si>
  <si>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</si>
  <si>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</si>
  <si>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</si>
  <si>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</si>
  <si>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</si>
  <si>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</si>
  <si>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</si>
  <si>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</si>
  <si>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</si>
  <si>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</si>
  <si>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</si>
  <si>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</si>
  <si>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</si>
  <si>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</si>
  <si>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</si>
  <si>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</si>
  <si>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</si>
  <si>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</si>
  <si>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</si>
  <si>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</si>
  <si>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</si>
  <si>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</si>
  <si>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</si>
  <si>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</si>
  <si>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</si>
  <si>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</si>
  <si>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</si>
  <si>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</si>
  <si>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</si>
  <si>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</si>
  <si>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</si>
  <si>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</si>
  <si>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</si>
  <si>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</si>
  <si>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</si>
  <si>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</si>
  <si>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</si>
  <si>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</si>
  <si>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</si>
  <si>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</si>
  <si>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</si>
  <si>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</si>
  <si>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</si>
  <si>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</si>
  <si>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</si>
  <si>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</si>
  <si>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</si>
  <si>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</si>
  <si>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</si>
  <si>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</si>
  <si>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</si>
  <si>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</si>
  <si>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</si>
  <si>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</si>
  <si>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</si>
  <si>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</si>
  <si>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</si>
  <si>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</si>
  <si>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</si>
  <si>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</si>
  <si>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</si>
  <si>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</si>
  <si>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</si>
  <si>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</si>
  <si>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</si>
  <si>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</si>
  <si>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</si>
  <si>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</si>
  <si>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</si>
  <si>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</si>
  <si>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</si>
  <si>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</si>
  <si>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</si>
  <si>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</si>
  <si>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</si>
  <si>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</si>
  <si>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</si>
  <si>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</si>
  <si>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</si>
  <si>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</si>
  <si>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</si>
  <si>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</si>
  <si>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</si>
  <si>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</si>
  <si>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</si>
  <si>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</si>
  <si>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</si>
  <si>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</si>
  <si>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</si>
  <si>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</si>
  <si>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</si>
  <si>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</si>
  <si>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</si>
  <si>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</si>
  <si>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</si>
  <si>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</si>
  <si>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</si>
  <si>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</si>
  <si>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</si>
  <si>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</si>
  <si>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</si>
  <si>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</si>
  <si>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</si>
  <si>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</si>
  <si>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</si>
  <si>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</si>
  <si>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</si>
  <si>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</si>
  <si>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</si>
  <si>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</si>
  <si>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</si>
  <si>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</si>
  <si>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</si>
  <si>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</si>
  <si>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</si>
  <si>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</si>
  <si>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</si>
  <si>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</si>
  <si>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</si>
  <si>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</si>
  <si>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</si>
  <si>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</si>
  <si>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</si>
  <si>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</si>
  <si>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</si>
  <si>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</si>
  <si>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</si>
  <si>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</si>
  <si>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</si>
  <si>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</si>
  <si>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</si>
  <si>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</si>
  <si>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</si>
  <si>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</si>
  <si>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</si>
  <si>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</si>
  <si>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</si>
  <si>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</si>
  <si>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</si>
  <si>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</si>
  <si>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</si>
  <si>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</si>
  <si>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</si>
  <si>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</si>
  <si>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</si>
  <si>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</si>
  <si>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</si>
  <si>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</si>
  <si>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</si>
  <si>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</si>
  <si>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</si>
  <si>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</si>
  <si>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</si>
  <si>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</si>
  <si>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</si>
  <si>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</si>
  <si>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</si>
  <si>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</si>
  <si>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</si>
  <si>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</si>
  <si>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</si>
  <si>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</si>
  <si>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</si>
  <si>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</si>
  <si>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</si>
  <si>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</si>
  <si>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</si>
  <si>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</si>
  <si>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</si>
  <si>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</si>
  <si>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</si>
  <si>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</si>
  <si>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</si>
  <si>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</si>
  <si>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</si>
  <si>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</si>
  <si>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</si>
  <si>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</si>
  <si>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</si>
  <si>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</si>
  <si>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</si>
  <si>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</si>
  <si>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</si>
  <si>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</si>
  <si>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</si>
  <si>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</si>
  <si>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</si>
  <si>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</si>
  <si>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</si>
  <si>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</si>
  <si>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</si>
  <si>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</si>
  <si>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</si>
  <si>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</si>
  <si>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</si>
  <si>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</si>
  <si>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</si>
  <si>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</si>
  <si>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</si>
  <si>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</si>
  <si>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</si>
  <si>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</si>
  <si>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</si>
  <si>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</si>
  <si>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</si>
  <si>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</si>
  <si>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</si>
  <si>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</si>
  <si>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</si>
  <si>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</si>
  <si>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</si>
  <si>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</si>
  <si>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</si>
  <si>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</si>
  <si>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</si>
  <si>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</si>
  <si>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</si>
  <si>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</si>
  <si>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</si>
  <si>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</si>
  <si>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</si>
  <si>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</si>
  <si>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</si>
  <si>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</si>
  <si>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</si>
  <si>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</si>
  <si>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</si>
  <si>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</si>
  <si>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</si>
  <si>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</si>
  <si>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</si>
  <si>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</si>
  <si>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</si>
  <si>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</si>
  <si>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</si>
  <si>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</si>
  <si>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</si>
  <si>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</si>
  <si>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</si>
  <si>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</si>
  <si>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</si>
  <si>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</si>
  <si>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</si>
  <si>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</si>
  <si>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</si>
  <si>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</si>
  <si>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</si>
  <si>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</si>
  <si>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</si>
  <si>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</si>
  <si>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</si>
  <si>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</si>
  <si>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</si>
  <si>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</si>
  <si>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</si>
  <si>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</si>
  <si>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</si>
  <si>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</si>
  <si>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</si>
  <si>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</si>
  <si>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</si>
  <si>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</si>
  <si>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</si>
  <si>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</si>
  <si>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</si>
  <si>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</si>
  <si>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</si>
  <si>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</si>
  <si>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</si>
  <si>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</si>
  <si>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</si>
  <si>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</si>
  <si>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</si>
  <si>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</si>
  <si>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</si>
  <si>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</si>
  <si>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</si>
  <si>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</si>
  <si>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</si>
  <si>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</si>
  <si>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</si>
  <si>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</si>
  <si>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</si>
  <si>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</si>
  <si>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</si>
  <si>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</si>
  <si>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</si>
  <si>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</si>
  <si>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</si>
  <si>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</si>
  <si>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</si>
  <si>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</si>
  <si>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</si>
  <si>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</si>
  <si>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</si>
  <si>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</si>
  <si>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</si>
  <si>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</si>
  <si>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</si>
  <si>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</si>
  <si>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</si>
  <si>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</si>
  <si>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</si>
  <si>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</si>
  <si>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</si>
  <si>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</si>
  <si>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</si>
  <si>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</si>
  <si>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</si>
  <si>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</si>
  <si>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</si>
  <si>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</si>
  <si>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</si>
  <si>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</si>
  <si>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</si>
  <si>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</si>
  <si>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</si>
  <si>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</si>
  <si>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</si>
  <si>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</si>
  <si>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</si>
  <si>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</si>
  <si>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</si>
  <si>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</si>
  <si>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</si>
  <si>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</si>
  <si>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</si>
  <si>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</si>
  <si>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</si>
  <si>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</si>
  <si>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</si>
  <si>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</si>
  <si>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</si>
  <si>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</si>
  <si>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</si>
  <si>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</si>
  <si>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</si>
  <si>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</si>
  <si>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</si>
  <si>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</si>
  <si>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</si>
  <si>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</si>
  <si>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</si>
  <si>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</si>
  <si>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</si>
  <si>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</si>
  <si>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</si>
  <si>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</si>
  <si>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</si>
  <si>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</si>
  <si>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</si>
  <si>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</si>
  <si>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</si>
  <si>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</si>
  <si>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</si>
  <si>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</si>
  <si>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</si>
  <si>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</si>
  <si>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</si>
  <si>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</si>
  <si>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</si>
  <si>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</si>
  <si>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</si>
  <si>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</si>
  <si>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</si>
  <si>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</si>
  <si>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</si>
  <si>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</si>
  <si>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</si>
  <si>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</si>
  <si>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</si>
  <si>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</si>
  <si>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</si>
  <si>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</si>
  <si>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</si>
  <si>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</si>
  <si>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</si>
  <si>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</si>
  <si>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</si>
  <si>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</si>
  <si>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</si>
  <si>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</si>
  <si>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</si>
  <si>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</si>
  <si>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</si>
  <si>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</si>
  <si>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</si>
  <si>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</si>
  <si>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</si>
  <si>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</si>
  <si>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</si>
  <si>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</si>
  <si>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</si>
  <si>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</si>
  <si>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</si>
  <si>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</si>
  <si>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</si>
  <si>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</si>
  <si>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</si>
  <si>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</si>
  <si>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</si>
  <si>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</si>
  <si>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</si>
  <si>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</si>
  <si>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</si>
  <si>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</si>
  <si>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</si>
  <si>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</si>
  <si>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</si>
  <si>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</si>
  <si>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</si>
  <si>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</si>
  <si>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</si>
  <si>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</si>
  <si>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</si>
  <si>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</si>
  <si>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</si>
  <si>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</si>
  <si>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</si>
  <si>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</si>
  <si>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</si>
  <si>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</si>
  <si>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</si>
  <si>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</si>
  <si>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</si>
  <si>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</si>
  <si>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</si>
  <si>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</si>
  <si>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</si>
  <si>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</si>
  <si>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</si>
  <si>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</si>
  <si>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</si>
  <si>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</si>
  <si>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</si>
  <si>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</si>
  <si>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</si>
  <si>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</si>
  <si>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</si>
  <si>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</si>
  <si>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</si>
  <si>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</si>
  <si>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</si>
  <si>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</si>
  <si>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</si>
  <si>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</si>
  <si>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</si>
  <si>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</si>
  <si>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</si>
  <si>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</si>
  <si>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</si>
  <si>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</si>
  <si>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</si>
  <si>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</si>
  <si>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</si>
  <si>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</si>
  <si>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</si>
  <si>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</si>
  <si>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</si>
  <si>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</si>
  <si>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</si>
  <si>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</si>
  <si>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</si>
  <si>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</si>
  <si>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</si>
  <si>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</si>
  <si>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</si>
  <si>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</si>
  <si>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</si>
  <si>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</si>
  <si>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</si>
  <si>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</si>
  <si>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</si>
  <si>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</si>
  <si>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</si>
  <si>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</si>
  <si>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</si>
  <si>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</si>
  <si>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</si>
  <si>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</si>
  <si>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</si>
  <si>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</si>
  <si>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</si>
  <si>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</si>
  <si>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</si>
  <si>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</si>
  <si>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</si>
  <si>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</si>
  <si>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</si>
  <si>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</si>
  <si>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</si>
  <si>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</si>
  <si>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</si>
  <si>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</si>
  <si>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</si>
  <si>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</si>
  <si>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</si>
  <si>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</si>
  <si>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</si>
  <si>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</si>
  <si>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</si>
  <si>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</si>
  <si>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</si>
  <si>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</si>
  <si>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</si>
  <si>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</si>
  <si>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</si>
  <si>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</si>
  <si>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</si>
  <si>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</si>
  <si>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</si>
  <si>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</si>
  <si>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</si>
  <si>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</si>
  <si>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</si>
  <si>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</si>
  <si>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</si>
  <si>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</si>
  <si>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</si>
  <si>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</si>
  <si>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</si>
  <si>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</si>
  <si>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</si>
  <si>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</si>
  <si>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</si>
  <si>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</si>
  <si>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</si>
  <si>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</si>
  <si>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</si>
  <si>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</si>
  <si>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</si>
  <si>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</si>
  <si>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</si>
  <si>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</si>
  <si>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</si>
  <si>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</si>
  <si>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</si>
  <si>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</si>
  <si>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</si>
  <si>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</si>
  <si>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</si>
  <si>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</si>
  <si>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</si>
  <si>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</si>
  <si>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</si>
  <si>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</si>
  <si>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</si>
  <si>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</si>
  <si>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</si>
  <si>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</si>
  <si>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</si>
  <si>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</si>
  <si>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</si>
  <si>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</si>
  <si>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</si>
  <si>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</si>
  <si>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</si>
  <si>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</si>
  <si>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</si>
  <si>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</si>
  <si>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</si>
  <si>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</si>
  <si>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</si>
  <si>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</si>
  <si>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</si>
  <si>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</si>
  <si>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</si>
  <si>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</si>
  <si>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</si>
  <si>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</si>
  <si>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</si>
  <si>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</si>
  <si>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</si>
  <si>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</si>
  <si>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</si>
  <si>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</si>
  <si>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</si>
  <si>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</si>
  <si>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</si>
  <si>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</si>
  <si>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</si>
  <si>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</si>
  <si>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</si>
  <si>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</si>
  <si>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</si>
  <si>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</si>
  <si>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</si>
  <si>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</si>
  <si>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</si>
  <si>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</si>
  <si>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</si>
  <si>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</si>
  <si>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</si>
  <si>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</si>
  <si>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</si>
  <si>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</si>
  <si>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</si>
  <si>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</si>
  <si>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</si>
  <si>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</si>
  <si>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</si>
  <si>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</si>
  <si>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</si>
  <si>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</si>
  <si>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</si>
  <si>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</si>
  <si>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</si>
  <si>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</si>
  <si>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</si>
  <si>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</si>
  <si>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</si>
  <si>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</si>
  <si>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</si>
  <si>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</si>
  <si>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</si>
  <si>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</si>
  <si>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</si>
  <si>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</si>
  <si>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</si>
  <si>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</si>
  <si>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</si>
  <si>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</si>
  <si>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</si>
  <si>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</si>
  <si>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</si>
  <si>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</si>
  <si>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</si>
  <si>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</si>
  <si>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</si>
  <si>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</si>
  <si>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</si>
  <si>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</si>
  <si>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</si>
  <si>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</si>
  <si>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</si>
  <si>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</si>
  <si>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</si>
  <si>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</si>
  <si>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</si>
  <si>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</si>
  <si>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</si>
  <si>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</si>
  <si>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</si>
  <si>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</si>
  <si>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</si>
  <si>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</si>
  <si>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</si>
  <si>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</si>
  <si>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</si>
  <si>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</si>
  <si>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</si>
  <si>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</si>
  <si>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</si>
  <si>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</si>
  <si>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</si>
  <si>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</si>
  <si>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</si>
  <si>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</si>
  <si>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</si>
  <si>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</si>
  <si>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</si>
  <si>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</si>
  <si>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</si>
  <si>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</si>
  <si>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</si>
  <si>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</si>
  <si>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</si>
  <si>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</si>
  <si>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</si>
  <si>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</si>
  <si>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</si>
  <si>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</si>
  <si>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</si>
  <si>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</si>
  <si>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</si>
  <si>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</si>
  <si>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</si>
  <si>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</si>
  <si>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</si>
  <si>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</si>
  <si>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</si>
  <si>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</si>
  <si>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</si>
  <si>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</si>
  <si>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</si>
  <si>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</si>
  <si>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</si>
  <si>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</si>
  <si>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</si>
  <si>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</si>
  <si>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</si>
  <si>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</si>
  <si>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</si>
  <si>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</si>
  <si>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</si>
  <si>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</si>
  <si>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</si>
  <si>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</si>
  <si>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</si>
  <si>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</si>
  <si>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</si>
  <si>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</si>
  <si>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</si>
  <si>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</si>
  <si>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</si>
  <si>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</si>
  <si>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</si>
  <si>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</si>
  <si>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</si>
  <si>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</si>
  <si>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</si>
  <si>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</si>
  <si>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</si>
  <si>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</si>
  <si>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</si>
  <si>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</si>
  <si>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</si>
  <si>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</si>
  <si>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</si>
  <si>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</si>
  <si>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</si>
  <si>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</si>
  <si>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</si>
  <si>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</si>
  <si>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</si>
  <si>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</si>
  <si>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</si>
  <si>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</si>
  <si>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</si>
  <si>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</si>
  <si>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</si>
  <si>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</si>
  <si>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</si>
  <si>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</si>
  <si>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</si>
  <si>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</si>
  <si>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</si>
  <si>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</si>
  <si>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</si>
  <si>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</si>
  <si>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</si>
  <si>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</si>
  <si>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</si>
  <si>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</si>
  <si>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</si>
  <si>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</si>
  <si>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</si>
  <si>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</si>
  <si>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</si>
  <si>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</si>
  <si>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</si>
  <si>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</si>
  <si>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</si>
  <si>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</si>
  <si>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</si>
  <si>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</si>
  <si>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</si>
  <si>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</si>
  <si>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</si>
  <si>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</si>
  <si>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</si>
  <si>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</si>
  <si>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</si>
  <si>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</si>
  <si>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</si>
  <si>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</si>
  <si>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</si>
  <si>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</si>
  <si>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</si>
  <si>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</si>
  <si>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</si>
  <si>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</si>
  <si>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</si>
  <si>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</si>
  <si>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</si>
  <si>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</si>
  <si>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</si>
  <si>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</si>
  <si>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</si>
  <si>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</si>
  <si>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</si>
  <si>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</si>
  <si>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</si>
  <si>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</si>
  <si>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</si>
  <si>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</si>
  <si>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</si>
  <si>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</si>
  <si>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</si>
  <si>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</si>
  <si>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</si>
  <si>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</si>
  <si>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</si>
  <si>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</si>
  <si>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</si>
  <si>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</si>
  <si>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</si>
  <si>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</si>
  <si>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</si>
  <si>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</si>
  <si>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</si>
  <si>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</si>
  <si>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</si>
  <si>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</si>
  <si>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</si>
  <si>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</si>
  <si>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</si>
  <si>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</si>
  <si>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</si>
  <si>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</si>
  <si>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</si>
  <si>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</si>
  <si>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</si>
  <si>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</si>
  <si>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</si>
  <si>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</si>
  <si>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</si>
  <si>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</si>
  <si>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</si>
  <si>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</si>
  <si>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</si>
  <si>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</si>
  <si>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</si>
  <si>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</si>
  <si>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</si>
  <si>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</si>
  <si>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</si>
  <si>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</si>
  <si>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</si>
  <si>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</si>
  <si>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</si>
  <si>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</si>
  <si>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</si>
  <si>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</si>
  <si>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</si>
  <si>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</si>
  <si>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</si>
  <si>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</si>
  <si>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</si>
  <si>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</si>
  <si>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</si>
  <si>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</si>
  <si>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</si>
  <si>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</si>
  <si>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</si>
  <si>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</si>
  <si>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</si>
  <si>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</si>
  <si>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</si>
  <si>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</si>
  <si>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</si>
  <si>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</si>
  <si>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</si>
  <si>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</si>
  <si>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</si>
  <si>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</si>
  <si>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</si>
  <si>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</si>
  <si>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</si>
  <si>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</si>
  <si>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</si>
  <si>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</si>
  <si>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</si>
  <si>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</si>
  <si>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</si>
  <si>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</si>
  <si>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</si>
  <si>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</si>
  <si>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</si>
  <si>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</si>
  <si>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</si>
  <si>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</si>
  <si>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</si>
  <si>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</si>
  <si>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</si>
  <si>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</si>
  <si>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</si>
  <si>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</si>
  <si>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</si>
  <si>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</si>
  <si>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</si>
  <si>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</si>
  <si>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</si>
  <si>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</si>
  <si>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</si>
  <si>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</si>
  <si>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</si>
  <si>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</si>
  <si>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</si>
  <si>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</si>
  <si>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</si>
  <si>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</si>
  <si>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</si>
  <si>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</si>
  <si>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</si>
  <si>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</si>
  <si>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</si>
  <si>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</si>
  <si>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</si>
  <si>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</si>
  <si>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</si>
  <si>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</si>
  <si>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</si>
  <si>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</si>
  <si>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</si>
  <si>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</si>
  <si>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</si>
  <si>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</si>
  <si>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</si>
  <si>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</si>
  <si>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</si>
  <si>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</si>
  <si>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</si>
  <si>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</si>
  <si>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</si>
  <si>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</si>
  <si>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</si>
  <si>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</si>
  <si>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</si>
  <si>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</si>
  <si>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</si>
  <si>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</si>
  <si>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</si>
  <si>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</si>
  <si>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</si>
  <si>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</si>
  <si>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</si>
  <si>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</si>
  <si>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</si>
  <si>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</si>
  <si>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</si>
  <si>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</si>
  <si>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</si>
  <si>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</si>
  <si>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</si>
  <si>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</si>
  <si>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</si>
  <si>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</si>
  <si>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</si>
  <si>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</si>
  <si>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</si>
  <si>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</si>
  <si>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</si>
  <si>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</si>
  <si>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</si>
  <si>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</si>
  <si>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</si>
  <si>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</si>
  <si>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</si>
  <si>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</si>
  <si>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</si>
  <si>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</si>
  <si>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</si>
  <si>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</si>
  <si>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</si>
  <si>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</si>
  <si>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</si>
  <si>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</si>
  <si>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</si>
  <si>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</si>
  <si>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</si>
  <si>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</si>
  <si>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</si>
  <si>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</si>
  <si>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</si>
  <si>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</si>
  <si>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</si>
  <si>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</si>
  <si>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</si>
  <si>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</si>
  <si>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</si>
  <si>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</si>
  <si>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</si>
  <si>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</si>
  <si>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</si>
  <si>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</si>
  <si>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</si>
  <si>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</si>
  <si>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</si>
  <si>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</si>
  <si>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</si>
  <si>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</si>
  <si>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</si>
  <si>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</si>
  <si>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</si>
  <si>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</si>
  <si>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</si>
  <si>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</si>
  <si>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</si>
  <si>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</si>
  <si>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</si>
  <si>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</si>
  <si>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</si>
  <si>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</si>
  <si>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</si>
  <si>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</si>
  <si>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</si>
  <si>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</si>
  <si>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</si>
  <si>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</si>
  <si>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</si>
  <si>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</si>
  <si>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</si>
  <si>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</si>
  <si>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</si>
  <si>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</si>
  <si>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</si>
  <si>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</si>
  <si>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</si>
  <si>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</si>
  <si>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</si>
  <si>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</si>
  <si>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</si>
  <si>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</si>
  <si>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</si>
  <si>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</si>
  <si>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</si>
  <si>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</si>
  <si>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</si>
  <si>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</si>
  <si>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</si>
  <si>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</si>
  <si>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</si>
  <si>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</si>
  <si>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</si>
  <si>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</si>
  <si>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</si>
  <si>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</si>
  <si>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</si>
  <si>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</si>
  <si>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</si>
  <si>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</si>
  <si>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</si>
  <si>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</si>
  <si>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</si>
  <si>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</si>
  <si>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</si>
  <si>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</si>
  <si>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</si>
  <si>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</si>
  <si>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</si>
  <si>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</si>
  <si>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</si>
  <si>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</si>
  <si>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</si>
  <si>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</si>
  <si>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</si>
  <si>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</si>
  <si>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</si>
  <si>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</si>
  <si>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</si>
  <si>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</si>
  <si>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</si>
  <si>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</si>
  <si>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</si>
  <si>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</si>
  <si>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</si>
  <si>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</si>
  <si>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</si>
  <si>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</si>
  <si>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</si>
  <si>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</si>
  <si>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</si>
  <si>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</si>
  <si>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</si>
  <si>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</si>
  <si>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</si>
  <si>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</si>
  <si>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</si>
  <si>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</si>
  <si>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</si>
  <si>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</si>
  <si>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</si>
  <si>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</si>
  <si>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</si>
  <si>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</si>
  <si>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</si>
  <si>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</si>
  <si>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</si>
  <si>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</si>
  <si>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</si>
  <si>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</si>
  <si>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</si>
  <si>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</si>
  <si>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</si>
  <si>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</si>
  <si>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</si>
  <si>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</si>
  <si>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</si>
  <si>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</si>
  <si>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</si>
  <si>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</si>
  <si>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</si>
  <si>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</si>
  <si>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</si>
  <si>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</si>
  <si>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</si>
  <si>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</si>
  <si>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</si>
  <si>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</si>
  <si>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</si>
  <si>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</si>
  <si>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</si>
  <si>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</si>
  <si>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</si>
  <si>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</si>
  <si>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</si>
  <si>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</si>
  <si>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</si>
  <si>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</si>
  <si>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</si>
  <si>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</si>
  <si>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</si>
  <si>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</si>
  <si>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</si>
  <si>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</si>
  <si>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</si>
  <si>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</si>
  <si>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</si>
  <si>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</si>
  <si>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</si>
  <si>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</si>
  <si>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</si>
  <si>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</si>
  <si>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</si>
  <si>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</si>
  <si>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</si>
  <si>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</si>
  <si>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</si>
  <si>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</si>
  <si>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</si>
  <si>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</si>
  <si>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</si>
  <si>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</si>
  <si>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</si>
  <si>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</si>
  <si>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</si>
  <si>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</si>
  <si>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</si>
  <si>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</si>
  <si>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</si>
  <si>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</si>
  <si>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</si>
  <si>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</si>
  <si>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</si>
  <si>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</si>
  <si>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</si>
  <si>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</si>
  <si>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</si>
  <si>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</si>
  <si>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</si>
  <si>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</si>
  <si>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</si>
  <si>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</si>
  <si>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</si>
  <si>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</si>
  <si>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</si>
  <si>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</si>
  <si>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</si>
  <si>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</si>
  <si>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</si>
  <si>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</si>
  <si>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</si>
  <si>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</si>
  <si>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</si>
  <si>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</si>
  <si>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</si>
  <si>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</si>
  <si>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</si>
  <si>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</si>
  <si>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</si>
  <si>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</si>
  <si>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</si>
  <si>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</si>
  <si>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</si>
  <si>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</si>
  <si>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</si>
  <si>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</si>
  <si>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</si>
  <si>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</si>
  <si>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</si>
  <si>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</si>
  <si>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</si>
  <si>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</si>
  <si>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</si>
  <si>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</si>
  <si>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</si>
  <si>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</si>
  <si>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</si>
  <si>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</si>
  <si>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</si>
  <si>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</si>
  <si>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</si>
  <si>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</si>
  <si>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</si>
  <si>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</si>
  <si>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</si>
  <si>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</si>
  <si>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</si>
  <si>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</si>
  <si>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</si>
  <si>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</si>
  <si>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</si>
  <si>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</si>
  <si>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</si>
  <si>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</si>
  <si>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</si>
  <si>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</si>
  <si>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</si>
  <si>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</si>
  <si>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</si>
  <si>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</si>
  <si>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</si>
  <si>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</si>
  <si>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</si>
  <si>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</si>
  <si>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</si>
  <si>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</si>
  <si>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</si>
  <si>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</si>
  <si>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</si>
  <si>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</si>
  <si>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</si>
  <si>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</si>
  <si>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</si>
  <si>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</si>
  <si>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</si>
  <si>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</si>
  <si>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</si>
  <si>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</si>
  <si>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</si>
  <si>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</si>
  <si>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</si>
  <si>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</si>
  <si>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</si>
  <si>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</si>
  <si>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</si>
  <si>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</si>
  <si>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</si>
  <si>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</si>
  <si>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</si>
  <si>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</si>
  <si>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</si>
  <si>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</si>
  <si>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</si>
  <si>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</si>
  <si>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</si>
  <si>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</si>
  <si>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</si>
  <si>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</si>
  <si>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</si>
  <si>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</si>
  <si>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</si>
  <si>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</si>
  <si>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</si>
  <si>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</si>
  <si>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</si>
  <si>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</si>
  <si>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</si>
  <si>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</si>
  <si>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</si>
  <si>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</si>
  <si>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</si>
  <si>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</si>
  <si>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</si>
  <si>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</si>
  <si>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</si>
  <si>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</si>
  <si>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</si>
  <si>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</si>
  <si>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</si>
  <si>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</si>
  <si>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</si>
  <si>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</si>
  <si>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</si>
  <si>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</si>
  <si>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</si>
  <si>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</si>
  <si>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</si>
  <si>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</si>
  <si>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</si>
  <si>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</si>
  <si>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</si>
  <si>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</si>
  <si>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</si>
  <si>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</si>
  <si>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</si>
  <si>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</si>
  <si>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</si>
  <si>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</si>
  <si>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</si>
  <si>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</si>
  <si>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</si>
  <si>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</si>
  <si>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</si>
  <si>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</si>
  <si>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</si>
  <si>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</si>
  <si>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</si>
  <si>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</si>
  <si>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</si>
  <si>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</si>
  <si>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</si>
  <si>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</si>
  <si>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</si>
  <si>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</si>
  <si>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</si>
  <si>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</si>
  <si>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</si>
  <si>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</si>
  <si>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</si>
  <si>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</si>
  <si>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</si>
  <si>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</si>
  <si>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</si>
  <si>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</si>
  <si>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</si>
  <si>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</si>
  <si>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</si>
  <si>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</si>
  <si>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</si>
  <si>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</si>
  <si>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</si>
  <si>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</si>
  <si>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</si>
  <si>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</si>
  <si>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</si>
  <si>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</si>
  <si>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</si>
  <si>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</si>
  <si>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</si>
  <si>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</si>
  <si>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</si>
  <si>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</si>
  <si>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</si>
  <si>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</si>
  <si>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</si>
  <si>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</si>
  <si>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</si>
  <si>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</si>
  <si>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</si>
  <si>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</si>
  <si>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</si>
  <si>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</si>
  <si>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</si>
  <si>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</si>
  <si>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</si>
  <si>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</si>
  <si>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</si>
  <si>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</si>
  <si>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</si>
  <si>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</si>
  <si>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</si>
  <si>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</si>
  <si>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</si>
  <si>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</si>
  <si>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</si>
  <si>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</si>
  <si>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</si>
  <si>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</si>
  <si>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</si>
  <si>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</si>
  <si>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</si>
  <si>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</si>
  <si>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</si>
  <si>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</si>
  <si>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</si>
  <si>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</si>
  <si>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</si>
  <si>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</si>
  <si>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</si>
  <si>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</si>
  <si>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</si>
  <si>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</si>
  <si>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</si>
  <si>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</si>
  <si>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</si>
  <si>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</si>
  <si>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</si>
  <si>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</si>
  <si>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</si>
  <si>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</si>
  <si>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</si>
  <si>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</si>
  <si>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</si>
  <si>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</si>
  <si>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</si>
  <si>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</si>
  <si>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</si>
  <si>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</si>
  <si>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</si>
  <si>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</si>
  <si>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</si>
  <si>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</si>
  <si>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</si>
  <si>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</si>
  <si>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</si>
  <si>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</si>
  <si>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</si>
  <si>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</si>
  <si>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</si>
  <si>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</si>
  <si>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</si>
  <si>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</si>
  <si>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</si>
  <si>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</si>
  <si>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</si>
  <si>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</si>
  <si>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</si>
  <si>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</si>
  <si>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</si>
  <si>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</si>
  <si>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</si>
  <si>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</si>
  <si>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</si>
  <si>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</si>
  <si>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</si>
  <si>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</si>
  <si>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</si>
  <si>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</si>
  <si>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</si>
  <si>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</si>
  <si>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</si>
  <si>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</si>
  <si>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</si>
  <si>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</si>
  <si>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</si>
  <si>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</si>
  <si>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</si>
  <si>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</si>
  <si>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</si>
  <si>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</si>
  <si>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</si>
  <si>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</si>
  <si>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</si>
  <si>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</si>
  <si>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</si>
  <si>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</si>
  <si>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</si>
  <si>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</si>
  <si>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</si>
  <si>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</si>
  <si>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</si>
  <si>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</si>
  <si>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</si>
  <si>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</si>
  <si>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</si>
  <si>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</si>
  <si>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</si>
  <si>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</si>
  <si>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</si>
  <si>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</si>
  <si>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</si>
  <si>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</si>
  <si>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</si>
  <si>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</si>
  <si>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</si>
  <si>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</si>
  <si>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</si>
  <si>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</si>
  <si>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</si>
  <si>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</si>
  <si>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</si>
  <si>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</si>
  <si>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</si>
  <si>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</si>
  <si>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</si>
  <si>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</si>
  <si>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</si>
  <si>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</si>
  <si>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</si>
  <si>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</si>
  <si>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</si>
  <si>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</si>
  <si>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</si>
  <si>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</si>
  <si>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</si>
  <si>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</si>
  <si>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</si>
  <si>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</si>
  <si>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</si>
  <si>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</si>
  <si>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</si>
  <si>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</si>
  <si>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</si>
  <si>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</si>
  <si>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</si>
  <si>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</si>
  <si>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</si>
  <si>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</si>
  <si>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</si>
  <si>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</si>
  <si>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</si>
  <si>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</si>
  <si>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</si>
  <si>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</si>
  <si>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</si>
  <si>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</si>
  <si>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</si>
  <si>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</si>
  <si>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</si>
  <si>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</si>
  <si>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</si>
  <si>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</si>
  <si>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</si>
  <si>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</si>
  <si>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</si>
  <si>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</si>
  <si>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</si>
  <si>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</si>
  <si>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</si>
  <si>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</si>
  <si>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</si>
  <si>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</si>
  <si>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</si>
  <si>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</si>
  <si>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</si>
  <si>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</si>
  <si>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</si>
  <si>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</si>
  <si>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</si>
  <si>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</si>
  <si>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</si>
  <si>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</si>
  <si>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</si>
  <si>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</si>
  <si>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</si>
  <si>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</si>
  <si>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</si>
  <si>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</si>
  <si>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</si>
  <si>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</si>
  <si>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</si>
  <si>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</si>
  <si>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</si>
  <si>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</si>
  <si>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</si>
  <si>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</si>
  <si>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</si>
  <si>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</si>
  <si>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</si>
  <si>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</si>
  <si>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</si>
  <si>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</si>
  <si>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</si>
  <si>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</si>
  <si>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</si>
  <si>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</si>
  <si>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</si>
  <si>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</si>
  <si>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</si>
  <si>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</si>
  <si>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</si>
  <si>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</si>
  <si>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</si>
  <si>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</si>
  <si>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</si>
  <si>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</si>
  <si>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</si>
  <si>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</si>
  <si>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</si>
  <si>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</si>
  <si>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</si>
  <si>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</si>
  <si>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</si>
  <si>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</si>
  <si>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</si>
  <si>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</si>
  <si>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</si>
  <si>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</si>
  <si>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</si>
  <si>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</si>
  <si>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</si>
  <si>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</si>
  <si>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</si>
  <si>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</si>
  <si>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</si>
  <si>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</si>
  <si>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</si>
  <si>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</si>
  <si>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</si>
  <si>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</si>
  <si>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</si>
  <si>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</si>
  <si>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</si>
  <si>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</si>
  <si>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</si>
  <si>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</si>
  <si>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</si>
  <si>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</si>
  <si>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</si>
  <si>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</si>
  <si>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</si>
  <si>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</si>
  <si>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</si>
  <si>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</si>
  <si>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</si>
  <si>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</si>
  <si>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</si>
  <si>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</si>
  <si>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</si>
  <si>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</si>
  <si>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</si>
  <si>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</si>
  <si>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</si>
  <si>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</si>
  <si>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</si>
  <si>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</si>
  <si>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</si>
  <si>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</si>
  <si>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</si>
  <si>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</si>
  <si>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</si>
  <si>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</si>
  <si>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</si>
  <si>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</si>
  <si>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</si>
  <si>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</si>
  <si>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</si>
  <si>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</si>
  <si>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</si>
  <si>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</si>
  <si>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</si>
  <si>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</si>
  <si>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</si>
  <si>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</si>
  <si>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</si>
  <si>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</si>
  <si>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</si>
  <si>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</si>
  <si>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</si>
  <si>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</si>
  <si>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</si>
  <si>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</si>
  <si>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</si>
  <si>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</si>
  <si>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</si>
  <si>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</si>
  <si>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</si>
  <si>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</si>
  <si>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</si>
  <si>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</si>
  <si>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</si>
  <si>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</si>
  <si>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</si>
  <si>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</si>
  <si>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</si>
  <si>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</si>
  <si>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</si>
  <si>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</si>
  <si>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</si>
  <si>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</si>
  <si>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</si>
  <si>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</si>
  <si>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</si>
  <si>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</si>
  <si>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</si>
  <si>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</si>
  <si>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</si>
  <si>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</si>
  <si>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</si>
  <si>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</si>
  <si>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</si>
  <si>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</si>
  <si>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</si>
  <si>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</si>
  <si>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</si>
  <si>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</si>
  <si>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</si>
  <si>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</si>
  <si>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</si>
  <si>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</si>
  <si>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</si>
  <si>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</si>
  <si>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</si>
  <si>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</si>
  <si>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</si>
  <si>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</si>
  <si>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</si>
  <si>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</si>
  <si>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</si>
  <si>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</si>
  <si>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</si>
  <si>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</si>
  <si>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</si>
  <si>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</si>
  <si>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</si>
  <si>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</si>
  <si>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</si>
  <si>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</si>
  <si>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</si>
  <si>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</si>
  <si>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</si>
  <si>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</si>
  <si>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</si>
  <si>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</si>
  <si>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</si>
  <si>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</si>
  <si>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</si>
  <si>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</si>
  <si>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</si>
  <si>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</si>
  <si>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</si>
  <si>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</si>
  <si>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</si>
  <si>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</si>
  <si>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</si>
  <si>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</si>
  <si>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</si>
  <si>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</si>
  <si>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</si>
  <si>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</si>
  <si>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</si>
  <si>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</si>
  <si>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</si>
  <si>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</si>
  <si>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</si>
  <si>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</si>
  <si>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</si>
  <si>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</si>
  <si>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</si>
  <si>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</si>
  <si>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</si>
  <si>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</si>
  <si>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</si>
  <si>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</si>
  <si>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</si>
  <si>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</si>
  <si>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</si>
  <si>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</si>
  <si>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</si>
  <si>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</si>
  <si>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</si>
  <si>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</si>
  <si>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</si>
  <si>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</si>
  <si>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</si>
  <si>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</si>
  <si>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</si>
  <si>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</si>
  <si>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</si>
  <si>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</si>
  <si>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</si>
  <si>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</si>
  <si>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</si>
  <si>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</si>
  <si>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</si>
  <si>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</si>
  <si>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</si>
  <si>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</si>
  <si>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</si>
  <si>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</si>
  <si>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</si>
  <si>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</si>
  <si>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</si>
  <si>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</si>
  <si>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</si>
  <si>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</si>
  <si>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</si>
  <si>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</si>
  <si>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</si>
  <si>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</si>
  <si>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</si>
  <si>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</si>
  <si>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</si>
  <si>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</si>
  <si>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</si>
  <si>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</si>
  <si>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</si>
  <si>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</si>
  <si>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</si>
  <si>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</si>
  <si>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</si>
  <si>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</si>
  <si>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</si>
  <si>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</si>
  <si>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</si>
  <si>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</si>
  <si>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</si>
  <si>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</si>
  <si>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</si>
  <si>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</si>
  <si>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</si>
  <si>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</si>
  <si>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</si>
  <si>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</si>
  <si>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</si>
  <si>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</si>
  <si>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</si>
  <si>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</si>
  <si>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</si>
  <si>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</si>
  <si>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</si>
  <si>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</si>
  <si>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</si>
  <si>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</si>
  <si>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</si>
  <si>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</si>
  <si>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</si>
  <si>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</si>
  <si>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</si>
  <si>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</si>
  <si>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</si>
  <si>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</si>
  <si>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</si>
  <si>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</si>
  <si>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</si>
  <si>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</si>
  <si>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</si>
  <si>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</si>
  <si>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</si>
  <si>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</si>
  <si>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</si>
  <si>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</si>
  <si>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</si>
  <si>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</si>
  <si>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</si>
  <si>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</si>
  <si>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</si>
  <si>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</si>
  <si>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</si>
  <si>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</si>
  <si>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</si>
  <si>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</si>
  <si>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</si>
  <si>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</si>
  <si>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</si>
  <si>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</si>
  <si>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</si>
  <si>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</si>
  <si>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</si>
  <si>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</si>
  <si>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</si>
  <si>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</si>
  <si>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</si>
  <si>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</si>
  <si>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</si>
  <si>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</si>
  <si>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</si>
  <si>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</si>
  <si>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</si>
  <si>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</si>
  <si>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</si>
  <si>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</si>
  <si>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</si>
  <si>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</si>
  <si>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</si>
  <si>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</si>
  <si>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</si>
  <si>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</si>
  <si>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</si>
  <si>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</si>
  <si>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</si>
  <si>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</si>
  <si>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</si>
  <si>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</si>
  <si>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</si>
  <si>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</si>
  <si>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</si>
  <si>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</si>
  <si>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</si>
  <si>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</si>
  <si>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</si>
  <si>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</si>
  <si>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</si>
  <si>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</si>
  <si>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</si>
  <si>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</si>
  <si>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</si>
  <si>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</si>
  <si>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</si>
  <si>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</si>
  <si>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</si>
  <si>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</si>
  <si>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</si>
  <si>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</si>
  <si>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</si>
  <si>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</si>
  <si>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</si>
  <si>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</si>
  <si>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</si>
  <si>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</si>
  <si>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</si>
  <si>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</si>
  <si>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</si>
  <si>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</si>
  <si>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</si>
  <si>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</si>
  <si>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</si>
  <si>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</si>
  <si>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</si>
  <si>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</si>
  <si>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</si>
  <si>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</si>
  <si>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</si>
  <si>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</si>
  <si>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</si>
  <si>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</si>
  <si>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</si>
  <si>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</si>
  <si>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</si>
  <si>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</si>
  <si>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</si>
  <si>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</si>
  <si>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</si>
  <si>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</si>
  <si>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</si>
  <si>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</si>
  <si>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</si>
  <si>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</si>
  <si>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</si>
  <si>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</si>
  <si>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</si>
  <si>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</si>
  <si>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</si>
  <si>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</si>
  <si>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</si>
  <si>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</si>
  <si>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</si>
  <si>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</si>
  <si>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</si>
  <si>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</si>
  <si>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</si>
  <si>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</si>
  <si>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</si>
  <si>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</si>
  <si>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</si>
  <si>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</si>
  <si>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</si>
  <si>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</si>
  <si>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</si>
  <si>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</si>
  <si>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</si>
  <si>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</si>
  <si>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</si>
  <si>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</si>
  <si>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</si>
  <si>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</si>
  <si>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</si>
  <si>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</si>
  <si>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</si>
  <si>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</si>
  <si>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</si>
  <si>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</si>
  <si>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</si>
  <si>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</si>
  <si>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</si>
  <si>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</si>
  <si>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</si>
  <si>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</si>
  <si>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</si>
  <si>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</si>
  <si>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</si>
  <si>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</si>
  <si>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</si>
  <si>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</si>
  <si>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</si>
  <si>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</si>
  <si>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</si>
  <si>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</si>
  <si>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</si>
  <si>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</si>
  <si>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</si>
  <si>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</si>
  <si>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</si>
  <si>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</si>
  <si>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</si>
  <si>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</si>
  <si>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</si>
  <si>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</si>
  <si>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</si>
  <si>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</si>
  <si>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</si>
  <si>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</si>
  <si>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</si>
  <si>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</si>
  <si>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</si>
  <si>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</si>
  <si>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</si>
  <si>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</si>
  <si>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</si>
  <si>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</si>
  <si>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</si>
  <si>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</si>
  <si>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</si>
  <si>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</si>
  <si>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</si>
  <si>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</si>
  <si>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</si>
  <si>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</si>
  <si>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</si>
  <si>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</si>
  <si>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</si>
  <si>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</si>
  <si>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</si>
  <si>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</si>
  <si>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</si>
  <si>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</si>
  <si>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</si>
  <si>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</si>
  <si>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</si>
  <si>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</si>
  <si>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</si>
  <si>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</si>
  <si>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</si>
  <si>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</si>
  <si>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</si>
  <si>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</si>
  <si>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</si>
  <si>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</si>
  <si>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</si>
  <si>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</si>
  <si>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</si>
  <si>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</si>
  <si>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</si>
  <si>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</si>
  <si>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</si>
  <si>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</si>
  <si>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</si>
  <si>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</si>
  <si>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</si>
  <si>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</si>
  <si>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</si>
  <si>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</si>
  <si>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</si>
  <si>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</si>
  <si>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</si>
  <si>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</si>
  <si>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</si>
  <si>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</si>
  <si>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</si>
  <si>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</si>
  <si>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</si>
  <si>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</si>
  <si>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</si>
  <si>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</si>
  <si>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</si>
  <si>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</si>
  <si>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</si>
  <si>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</si>
  <si>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</si>
  <si>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</si>
  <si>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</si>
  <si>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</si>
  <si>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</si>
  <si>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</si>
  <si>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</si>
  <si>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</si>
  <si>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</si>
  <si>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</si>
  <si>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</si>
  <si>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</si>
  <si>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</si>
  <si>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</si>
  <si>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</si>
  <si>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</si>
  <si>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</si>
  <si>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</si>
  <si>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</si>
  <si>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</si>
  <si>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</si>
  <si>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</si>
  <si>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</si>
  <si>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</si>
  <si>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</si>
  <si>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</si>
  <si>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</si>
  <si>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</si>
  <si>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</si>
  <si>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</si>
  <si>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</si>
  <si>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</si>
  <si>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</si>
  <si>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</si>
  <si>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</si>
  <si>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</si>
  <si>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</si>
  <si>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</si>
  <si>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</si>
  <si>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</si>
  <si>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</si>
  <si>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</si>
  <si>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</si>
  <si>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</si>
  <si>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</si>
  <si>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</si>
  <si>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</si>
  <si>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</si>
  <si>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</si>
  <si>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</si>
  <si>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</si>
  <si>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</si>
  <si>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</si>
  <si>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</si>
  <si>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</si>
  <si>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</si>
  <si>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</si>
  <si>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</si>
  <si>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</si>
  <si>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</si>
  <si>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</si>
  <si>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</si>
  <si>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</si>
  <si>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</si>
  <si>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</si>
  <si>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</si>
  <si>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</si>
  <si>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</si>
  <si>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</si>
  <si>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</si>
  <si>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</si>
  <si>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</si>
  <si>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</si>
  <si>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</si>
  <si>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</si>
  <si>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</si>
  <si>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</si>
  <si>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</si>
  <si>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</si>
  <si>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</si>
  <si>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</si>
  <si>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</si>
  <si>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</si>
  <si>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</si>
  <si>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</si>
  <si>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</si>
  <si>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</si>
  <si>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</si>
  <si>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</si>
  <si>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</si>
  <si>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</si>
  <si>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</si>
  <si>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</si>
  <si>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</si>
  <si>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</si>
  <si>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</si>
  <si>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</si>
  <si>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</si>
  <si>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</si>
  <si>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</si>
  <si>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</si>
  <si>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</si>
  <si>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</si>
  <si>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</si>
  <si>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</si>
  <si>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</si>
  <si>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</si>
  <si>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</si>
  <si>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</si>
  <si>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</si>
  <si>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</si>
  <si>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</si>
  <si>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</si>
  <si>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</si>
  <si>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</si>
  <si>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</si>
  <si>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</si>
  <si>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</si>
  <si>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</si>
  <si>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</si>
  <si>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</si>
  <si>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</si>
  <si>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</si>
  <si>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</si>
  <si>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</si>
  <si>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</si>
  <si>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</si>
  <si>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</si>
  <si>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</si>
  <si>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</si>
  <si>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</si>
  <si>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</si>
  <si>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</si>
  <si>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</si>
  <si>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</si>
  <si>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</si>
  <si>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</si>
  <si>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</si>
  <si>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</si>
  <si>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</si>
  <si>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</si>
  <si>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</si>
  <si>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</si>
  <si>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</si>
  <si>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</si>
  <si>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</si>
  <si>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</si>
  <si>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</si>
  <si>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</si>
  <si>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</si>
  <si>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</si>
  <si>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</si>
  <si>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</si>
  <si>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</si>
  <si>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</si>
  <si>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</si>
  <si>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</si>
  <si>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</si>
  <si>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</si>
  <si>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</si>
  <si>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</si>
  <si>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</si>
  <si>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</si>
  <si>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</si>
  <si>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</si>
  <si>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</si>
  <si>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</si>
  <si>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</si>
  <si>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</si>
  <si>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</si>
  <si>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</si>
  <si>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</si>
  <si>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</si>
  <si>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</si>
  <si>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</si>
  <si>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</si>
  <si>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</si>
  <si>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</si>
  <si>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</si>
  <si>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</si>
  <si>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</si>
  <si>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</si>
  <si>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</si>
  <si>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</si>
  <si>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</si>
  <si>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</si>
  <si>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</si>
  <si>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</si>
  <si>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</si>
  <si>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</si>
  <si>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</si>
  <si>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</si>
  <si>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</si>
  <si>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</si>
  <si>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</si>
  <si>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</si>
  <si>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</si>
  <si>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</si>
  <si>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</si>
  <si>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</si>
  <si>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</si>
  <si>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</si>
  <si>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</si>
  <si>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</si>
  <si>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</si>
  <si>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</si>
  <si>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</si>
  <si>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</si>
  <si>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</si>
  <si>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</si>
  <si>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</si>
  <si>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</si>
  <si>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</si>
  <si>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</si>
  <si>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</si>
  <si>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</si>
  <si>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</si>
  <si>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</si>
  <si>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</si>
  <si>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</si>
  <si>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</si>
  <si>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</si>
  <si>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</si>
  <si>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</si>
  <si>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</si>
  <si>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</si>
  <si>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</si>
  <si>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</si>
  <si>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</si>
  <si>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</si>
  <si>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</si>
  <si>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</si>
  <si>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</si>
  <si>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</si>
  <si>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</si>
  <si>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</si>
  <si>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</si>
  <si>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</si>
  <si>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</si>
  <si>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</si>
  <si>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</si>
  <si>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</si>
  <si>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</si>
  <si>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</si>
  <si>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</si>
  <si>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</si>
  <si>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</si>
  <si>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</si>
  <si>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</si>
  <si>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</si>
  <si>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</si>
  <si>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</si>
  <si>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</si>
  <si>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</si>
  <si>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</si>
  <si>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</si>
  <si>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</si>
  <si>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</si>
  <si>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</si>
  <si>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</si>
  <si>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</si>
  <si>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</si>
  <si>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</si>
  <si>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</si>
  <si>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</si>
  <si>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</si>
  <si>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</si>
  <si>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</si>
  <si>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</si>
  <si>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</si>
  <si>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</si>
  <si>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</si>
  <si>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</si>
  <si>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</si>
  <si>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</si>
  <si>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</si>
  <si>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</si>
  <si>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</si>
  <si>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</si>
  <si>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</si>
  <si>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</si>
  <si>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</si>
  <si>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</si>
  <si>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</si>
  <si>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</si>
  <si>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</si>
  <si>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</si>
  <si>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</si>
  <si>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</si>
  <si>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</si>
  <si>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</si>
  <si>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</si>
  <si>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</si>
  <si>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</si>
  <si>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</si>
  <si>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</si>
  <si>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</si>
  <si>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</si>
  <si>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</si>
  <si>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</si>
  <si>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</si>
  <si>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</si>
  <si>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</si>
  <si>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</si>
  <si>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</si>
  <si>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</si>
  <si>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</si>
  <si>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</si>
  <si>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</si>
  <si>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</si>
  <si>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</si>
  <si>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</si>
  <si>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</si>
  <si>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</si>
  <si>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</si>
  <si>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</si>
  <si>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</si>
  <si>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</si>
  <si>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</si>
  <si>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</si>
  <si>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</si>
  <si>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</si>
  <si>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</si>
  <si>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</si>
  <si>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</si>
  <si>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</si>
  <si>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</si>
  <si>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</si>
  <si>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</si>
  <si>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</si>
  <si>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</si>
  <si>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</si>
  <si>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</si>
  <si>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</si>
  <si>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</si>
  <si>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</si>
  <si>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</si>
  <si>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</si>
  <si>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</si>
  <si>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</si>
  <si>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</si>
  <si>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</si>
  <si>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</si>
  <si>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</si>
  <si>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</si>
  <si>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</si>
  <si>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</si>
  <si>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</si>
  <si>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</si>
  <si>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</si>
  <si>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</si>
  <si>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</si>
  <si>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</si>
  <si>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</si>
  <si>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</si>
  <si>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</si>
  <si>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</si>
  <si>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</si>
  <si>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</si>
  <si>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</si>
  <si>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</si>
  <si>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</si>
  <si>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</si>
  <si>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</si>
  <si>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</si>
  <si>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</si>
  <si>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</si>
  <si>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</si>
  <si>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</si>
  <si>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</si>
  <si>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</si>
  <si>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</si>
  <si>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</si>
  <si>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</si>
  <si>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</si>
  <si>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</si>
  <si>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</si>
  <si>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</si>
  <si>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</si>
  <si>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</si>
  <si>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</si>
  <si>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</si>
  <si>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</si>
  <si>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</si>
  <si>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</si>
  <si>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</si>
  <si>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</si>
  <si>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</si>
  <si>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</si>
  <si>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</si>
  <si>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</si>
  <si>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</si>
  <si>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</si>
  <si>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</si>
  <si>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</si>
  <si>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</si>
  <si>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</si>
  <si>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</si>
  <si>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</si>
  <si>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</si>
  <si>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</si>
  <si>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</si>
  <si>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</si>
  <si>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</si>
  <si>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</si>
  <si>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</si>
  <si>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</si>
  <si>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</si>
  <si>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</si>
  <si>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</si>
  <si>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</si>
  <si>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</si>
  <si>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</si>
  <si>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</si>
  <si>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</si>
  <si>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</si>
  <si>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</si>
  <si>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</si>
  <si>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</si>
  <si>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</si>
  <si>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</si>
  <si>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</si>
  <si>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</si>
  <si>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</si>
  <si>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</si>
  <si>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</si>
  <si>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</si>
  <si>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</si>
  <si>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</si>
  <si>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</si>
  <si>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</si>
  <si>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</si>
  <si>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</si>
  <si>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</si>
  <si>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</si>
  <si>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</si>
  <si>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</si>
  <si>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</si>
  <si>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</si>
  <si>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</si>
  <si>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</si>
  <si>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</si>
  <si>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</si>
  <si>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</si>
  <si>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</si>
  <si>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</si>
  <si>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</si>
  <si>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</si>
  <si>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</si>
  <si>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</si>
  <si>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</si>
  <si>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</si>
  <si>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</si>
  <si>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</si>
  <si>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</si>
  <si>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</si>
  <si>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</si>
  <si>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</si>
  <si>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</si>
  <si>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</si>
  <si>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</si>
  <si>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</si>
  <si>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</si>
  <si>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</si>
  <si>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</si>
  <si>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</si>
  <si>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</si>
  <si>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</si>
  <si>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</si>
  <si>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</si>
  <si>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</si>
  <si>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</si>
  <si>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</si>
  <si>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</si>
  <si>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</si>
  <si>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</si>
  <si>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</si>
  <si>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</si>
  <si>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</si>
  <si>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</si>
  <si>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</si>
  <si>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</si>
  <si>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</si>
  <si>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</si>
  <si>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</si>
  <si>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</si>
  <si>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</si>
  <si>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</si>
  <si>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</si>
  <si>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</si>
  <si>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</si>
  <si>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</si>
  <si>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</si>
  <si>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</si>
  <si>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</si>
  <si>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</si>
  <si>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</si>
  <si>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</si>
  <si>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</si>
  <si>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</si>
  <si>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</si>
  <si>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</si>
  <si>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</si>
  <si>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</si>
  <si>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</si>
  <si>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</si>
  <si>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</si>
  <si>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</si>
  <si>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</si>
  <si>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</si>
  <si>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</si>
  <si>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</si>
  <si>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</si>
  <si>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</si>
  <si>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</si>
  <si>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</si>
  <si>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</si>
  <si>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</si>
  <si>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</si>
  <si>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</si>
  <si>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</si>
  <si>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</si>
  <si>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</si>
  <si>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</si>
  <si>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</si>
  <si>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</si>
  <si>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</si>
  <si>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</si>
  <si>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</si>
  <si>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</si>
  <si>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</si>
  <si>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</si>
  <si>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</si>
  <si>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</si>
  <si>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</si>
  <si>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</si>
  <si>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</si>
  <si>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</si>
  <si>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</si>
  <si>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</si>
  <si>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</si>
  <si>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</si>
  <si>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</si>
  <si>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</si>
  <si>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</si>
  <si>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</si>
  <si>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</si>
  <si>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</si>
  <si>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</si>
  <si>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</si>
  <si>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</si>
  <si>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</si>
  <si>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</si>
  <si>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</si>
  <si>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</si>
  <si>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</si>
  <si>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</si>
  <si>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</si>
  <si>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</si>
  <si>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</si>
  <si>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</si>
  <si>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</si>
  <si>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</si>
  <si>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</si>
  <si>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</si>
  <si>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</si>
  <si>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</si>
  <si>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</si>
  <si>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</si>
  <si>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</si>
  <si>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</si>
  <si>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</si>
  <si>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</si>
  <si>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</si>
  <si>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</si>
  <si>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</si>
  <si>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</si>
  <si>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</si>
  <si>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</si>
  <si>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</si>
  <si>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</si>
  <si>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</si>
  <si>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</si>
  <si>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</si>
  <si>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</si>
  <si>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</si>
  <si>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</si>
  <si>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</si>
  <si>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</si>
  <si>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</si>
  <si>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</si>
  <si>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</si>
  <si>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</si>
  <si>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</si>
  <si>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</si>
  <si>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</si>
  <si>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</si>
  <si>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</si>
  <si>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</si>
  <si>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</si>
  <si>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</si>
  <si>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</si>
  <si>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</si>
  <si>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</si>
  <si>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</si>
  <si>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</si>
  <si>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</si>
  <si>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</si>
  <si>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</si>
  <si>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</si>
  <si>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</si>
  <si>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</si>
  <si>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</si>
  <si>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</si>
  <si>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</si>
  <si>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</si>
  <si>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</si>
  <si>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</si>
  <si>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</si>
  <si>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</si>
  <si>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</si>
  <si>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</si>
  <si>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</si>
  <si>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</si>
  <si>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</si>
  <si>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</si>
  <si>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</si>
  <si>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</si>
  <si>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</si>
  <si>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</si>
  <si>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</si>
  <si>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</si>
  <si>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</si>
  <si>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</si>
  <si>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</si>
  <si>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</si>
  <si>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</si>
  <si>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</si>
  <si>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</si>
  <si>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</si>
  <si>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</si>
  <si>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</si>
  <si>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</si>
  <si>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</si>
  <si>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</si>
  <si>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</si>
  <si>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</si>
  <si>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</si>
  <si>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</si>
  <si>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</si>
  <si>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</si>
  <si>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</si>
  <si>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</si>
  <si>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</si>
  <si>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</si>
  <si>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</si>
  <si>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</si>
  <si>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</si>
  <si>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</si>
  <si>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</si>
  <si>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</si>
  <si>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</si>
  <si>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</si>
  <si>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</si>
  <si>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</si>
  <si>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</si>
  <si>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</si>
  <si>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</si>
  <si>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</si>
  <si>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</si>
  <si>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</si>
  <si>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</si>
  <si>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</si>
  <si>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</si>
  <si>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</si>
  <si>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</si>
  <si>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</si>
  <si>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</si>
  <si>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</si>
  <si>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</si>
  <si>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</si>
  <si>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</si>
  <si>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</si>
  <si>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</si>
  <si>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</si>
  <si>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</si>
  <si>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</si>
  <si>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</si>
  <si>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</si>
  <si>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</si>
  <si>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</si>
  <si>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</si>
  <si>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</si>
  <si>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</si>
  <si>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</si>
  <si>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</si>
  <si>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</si>
  <si>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</si>
  <si>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</si>
  <si>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</si>
  <si>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</si>
  <si>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</si>
  <si>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</si>
  <si>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</si>
  <si>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</si>
  <si>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</si>
  <si>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</si>
  <si>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</si>
  <si>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</si>
  <si>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</si>
  <si>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</si>
  <si>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</si>
  <si>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</si>
  <si>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</si>
  <si>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</si>
  <si>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</si>
  <si>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</si>
  <si>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</si>
  <si>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</si>
  <si>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</si>
  <si>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</si>
  <si>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</si>
  <si>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</si>
  <si>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</si>
  <si>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</si>
  <si>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</si>
  <si>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</si>
  <si>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</si>
  <si>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</si>
  <si>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</si>
  <si>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</si>
  <si>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</si>
  <si>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</si>
  <si>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</si>
  <si>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</si>
  <si>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</si>
  <si>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</si>
  <si>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</si>
  <si>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</si>
  <si>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</si>
  <si>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</si>
  <si>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</si>
  <si>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</si>
  <si>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</si>
  <si>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</si>
  <si>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</si>
  <si>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</si>
  <si>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</si>
  <si>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</si>
  <si>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</si>
  <si>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</si>
  <si>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</si>
  <si>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</si>
  <si>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</si>
  <si>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</si>
  <si>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</si>
  <si>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</si>
  <si>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</si>
  <si>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</si>
  <si>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</si>
  <si>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</si>
  <si>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</si>
  <si>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</si>
  <si>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</si>
  <si>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</si>
  <si>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</si>
  <si>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</si>
  <si>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</si>
  <si>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</si>
  <si>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</si>
  <si>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</si>
  <si>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</si>
  <si>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</si>
  <si>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</si>
  <si>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</si>
  <si>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</si>
  <si>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</si>
  <si>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</si>
  <si>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</si>
  <si>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</si>
  <si>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</si>
  <si>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</si>
  <si>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</si>
  <si>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</si>
  <si>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</si>
  <si>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</si>
  <si>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</si>
  <si>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</si>
  <si>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</si>
  <si>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</si>
  <si>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</si>
  <si>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</si>
  <si>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</si>
  <si>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</si>
  <si>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</si>
  <si>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</si>
  <si>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</si>
  <si>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</si>
  <si>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</si>
  <si>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</si>
  <si>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</si>
  <si>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</si>
  <si>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</si>
  <si>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</si>
  <si>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</si>
  <si>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</si>
  <si>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</si>
  <si>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</si>
  <si>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</si>
  <si>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</si>
  <si>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</si>
  <si>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</si>
  <si>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</si>
  <si>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</si>
  <si>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</si>
  <si>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</si>
  <si>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</si>
  <si>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</si>
  <si>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</si>
  <si>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</si>
  <si>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</si>
  <si>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</si>
  <si>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</si>
  <si>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</si>
  <si>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</si>
  <si>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</si>
  <si>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</si>
  <si>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</si>
  <si>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</si>
  <si>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</si>
  <si>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</si>
  <si>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</si>
  <si>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</si>
  <si>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</si>
  <si>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</si>
  <si>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</si>
  <si>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</si>
  <si>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</si>
  <si>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</si>
  <si>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</si>
  <si>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</si>
  <si>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</si>
  <si>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</si>
  <si>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</si>
  <si>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</si>
  <si>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</si>
  <si>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</si>
  <si>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</si>
  <si>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</si>
  <si>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</si>
  <si>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</si>
  <si>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</si>
  <si>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</si>
  <si>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</si>
  <si>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</si>
  <si>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</si>
  <si>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</si>
  <si>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</si>
  <si>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</si>
  <si>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</si>
  <si>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</si>
  <si>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</si>
  <si>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</si>
  <si>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</si>
  <si>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</si>
  <si>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</si>
  <si>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</si>
  <si>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</si>
  <si>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</si>
  <si>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</si>
  <si>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</si>
  <si>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</si>
  <si>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</si>
  <si>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</si>
  <si>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</si>
  <si>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</si>
  <si>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</si>
  <si>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</si>
  <si>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</si>
  <si>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</si>
  <si>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</si>
  <si>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</si>
  <si>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</si>
  <si>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</si>
  <si>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</si>
  <si>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</si>
  <si>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</si>
  <si>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</si>
  <si>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</si>
  <si>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</si>
  <si>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</si>
  <si>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</si>
  <si>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</si>
  <si>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</si>
  <si>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</si>
  <si>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</si>
  <si>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</si>
  <si>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</si>
  <si>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</si>
  <si>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</si>
  <si>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</si>
  <si>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</si>
  <si>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</si>
  <si>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</si>
  <si>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</si>
  <si>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</si>
  <si>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</si>
  <si>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</si>
  <si>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</si>
  <si>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</si>
  <si>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</si>
  <si>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</si>
  <si>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</si>
  <si>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</si>
  <si>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</si>
  <si>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</si>
  <si>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</si>
  <si>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</si>
  <si>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</si>
  <si>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</si>
  <si>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</si>
  <si>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</si>
  <si>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</si>
  <si>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</si>
  <si>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</si>
  <si>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</si>
  <si>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</si>
  <si>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</si>
  <si>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</si>
  <si>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</si>
  <si>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</si>
  <si>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</si>
  <si>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</si>
  <si>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</si>
  <si>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</si>
  <si>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</si>
  <si>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</si>
  <si>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</si>
  <si>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</si>
  <si>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</si>
  <si>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</si>
  <si>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</si>
  <si>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</si>
  <si>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</si>
  <si>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</si>
  <si>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</si>
  <si>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</si>
  <si>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</si>
  <si>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</si>
  <si>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</si>
  <si>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</si>
  <si>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</si>
  <si>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</si>
  <si>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</si>
  <si>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</si>
  <si>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</si>
  <si>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</si>
  <si>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</si>
  <si>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</si>
  <si>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</si>
  <si>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</si>
  <si>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</si>
  <si>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</si>
  <si>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</si>
  <si>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</si>
  <si>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</si>
  <si>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</si>
  <si>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</si>
  <si>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</si>
  <si>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</si>
  <si>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</si>
  <si>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</si>
  <si>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</si>
  <si>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</si>
  <si>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</si>
  <si>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</si>
  <si>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</si>
  <si>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</si>
  <si>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</si>
  <si>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</si>
  <si>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</si>
  <si>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</si>
  <si>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</si>
  <si>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</si>
  <si>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</si>
  <si>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</si>
  <si>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</si>
  <si>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</si>
  <si>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</si>
  <si>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</si>
  <si>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</si>
  <si>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</si>
  <si>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</si>
  <si>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</si>
  <si>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</si>
  <si>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</si>
  <si>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</si>
  <si>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</si>
  <si>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</si>
  <si>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</si>
  <si>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</si>
  <si>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</si>
  <si>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</si>
  <si>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</si>
  <si>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</si>
  <si>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</si>
  <si>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</si>
  <si>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</si>
  <si>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</si>
  <si>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</si>
  <si>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</si>
  <si>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</si>
  <si>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</si>
  <si>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</si>
  <si>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</si>
  <si>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</si>
  <si>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</si>
  <si>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</si>
  <si>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</si>
  <si>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</si>
  <si>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</si>
  <si>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</si>
  <si>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</si>
  <si>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</si>
  <si>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</si>
  <si>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</si>
  <si>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</si>
  <si>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</si>
  <si>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</si>
  <si>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</si>
  <si>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</si>
  <si>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</si>
  <si>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</si>
  <si>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</si>
  <si>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</si>
  <si>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</si>
  <si>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</si>
  <si>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</si>
  <si>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</si>
  <si>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</si>
  <si>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</si>
  <si>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</si>
  <si>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</si>
  <si>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</si>
  <si>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</si>
  <si>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</si>
  <si>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</si>
  <si>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</si>
  <si>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</si>
  <si>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</si>
  <si>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</si>
  <si>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</si>
  <si>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</si>
  <si>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</si>
  <si>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</si>
  <si>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</si>
  <si>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</si>
  <si>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</si>
  <si>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</si>
  <si>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</si>
  <si>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</si>
  <si>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</si>
  <si>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</si>
  <si>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</si>
  <si>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</si>
  <si>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</si>
  <si>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</si>
  <si>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</si>
  <si>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</si>
  <si>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</si>
  <si>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</si>
  <si>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</si>
  <si>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</si>
  <si>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</si>
  <si>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</si>
  <si>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</si>
  <si>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</si>
  <si>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</si>
  <si>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</si>
  <si>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</si>
  <si>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</si>
  <si>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</si>
  <si>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</si>
  <si>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</si>
  <si>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</si>
  <si>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</si>
  <si>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</si>
  <si>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</si>
  <si>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</si>
  <si>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</si>
  <si>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</si>
  <si>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</si>
  <si>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</si>
  <si>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</si>
  <si>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</si>
  <si>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</si>
  <si>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</si>
  <si>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</si>
  <si>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</si>
  <si>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</si>
  <si>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</si>
  <si>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</si>
  <si>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</si>
  <si>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</si>
  <si>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</si>
  <si>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</si>
  <si>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</si>
  <si>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</si>
  <si>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</si>
  <si>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</si>
  <si>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</si>
  <si>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</si>
  <si>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</si>
  <si>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</si>
  <si>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</si>
  <si>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</si>
  <si>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</si>
  <si>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</si>
  <si>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</si>
  <si>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</si>
  <si>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</si>
  <si>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</si>
  <si>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</si>
  <si>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</si>
  <si>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</si>
  <si>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</si>
  <si>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</si>
  <si>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</si>
  <si>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</si>
  <si>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</si>
  <si>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</si>
  <si>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</si>
  <si>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</si>
  <si>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</si>
  <si>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</si>
  <si>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</si>
  <si>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</si>
  <si>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</si>
  <si>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</si>
  <si>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</si>
  <si>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</si>
  <si>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</si>
  <si>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</si>
  <si>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</si>
  <si>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</si>
  <si>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</si>
  <si>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</si>
  <si>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</si>
  <si>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</si>
  <si>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</si>
  <si>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</si>
  <si>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</si>
  <si>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</si>
  <si>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</si>
  <si>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</si>
  <si>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</si>
  <si>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</si>
  <si>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</si>
  <si>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</si>
  <si>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</si>
  <si>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</si>
  <si>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</si>
  <si>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</si>
  <si>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</si>
  <si>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</si>
  <si>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</si>
  <si>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</si>
  <si>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</si>
  <si>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</si>
  <si>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</si>
  <si>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</si>
  <si>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</si>
  <si>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</si>
  <si>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</si>
  <si>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</si>
  <si>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</si>
  <si>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</si>
  <si>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</si>
  <si>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</si>
  <si>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</si>
  <si>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</si>
  <si>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</si>
  <si>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</si>
  <si>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</si>
  <si>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</si>
  <si>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</si>
  <si>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</si>
  <si>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</si>
  <si>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</si>
  <si>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</si>
  <si>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</si>
  <si>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</si>
  <si>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</si>
  <si>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</si>
  <si>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</si>
  <si>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</si>
  <si>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</si>
  <si>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</si>
  <si>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</si>
  <si>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</si>
  <si>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</si>
  <si>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</si>
  <si>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</si>
  <si>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</si>
  <si>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</si>
  <si>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</si>
  <si>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</si>
  <si>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</si>
  <si>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</si>
  <si>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</si>
  <si>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</si>
  <si>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</si>
  <si>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</si>
  <si>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</si>
  <si>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</si>
  <si>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</si>
  <si>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</si>
  <si>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</si>
  <si>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</si>
  <si>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</si>
  <si>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</si>
  <si>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</si>
  <si>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</si>
  <si>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</si>
  <si>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</si>
  <si>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</si>
  <si>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</si>
  <si>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</si>
  <si>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</si>
  <si>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</si>
  <si>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</si>
  <si>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</si>
  <si>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</si>
  <si>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</si>
  <si>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</si>
  <si>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</si>
  <si>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</si>
  <si>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</si>
  <si>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</si>
  <si>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</si>
  <si>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</si>
  <si>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</si>
  <si>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</si>
  <si>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</si>
  <si>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</si>
  <si>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</si>
  <si>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</si>
  <si>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</si>
  <si>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</si>
  <si>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</si>
  <si>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</si>
  <si>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</si>
  <si>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</si>
  <si>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</si>
  <si>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</si>
  <si>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</si>
  <si>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</si>
  <si>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</si>
  <si>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</si>
  <si>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</si>
  <si>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</si>
  <si>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</si>
  <si>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</si>
  <si>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</si>
  <si>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</si>
  <si>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</si>
  <si>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</si>
  <si>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</si>
  <si>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</si>
  <si>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</si>
  <si>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</si>
  <si>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</si>
  <si>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</si>
  <si>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</si>
  <si>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</si>
  <si>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</si>
  <si>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</si>
  <si>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</si>
  <si>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</si>
  <si>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</si>
  <si>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</si>
  <si>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</si>
  <si>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</si>
  <si>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</si>
  <si>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</si>
  <si>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</si>
  <si>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</si>
  <si>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</si>
  <si>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</si>
  <si>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</si>
  <si>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</si>
  <si>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</si>
  <si>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</si>
  <si>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</si>
  <si>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</si>
  <si>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</si>
  <si>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</si>
  <si>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</si>
  <si>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</si>
  <si>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</si>
  <si>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</si>
  <si>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</si>
  <si>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</si>
  <si>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</si>
  <si>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</si>
  <si>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</si>
  <si>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</si>
  <si>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</si>
  <si>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</si>
  <si>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</si>
  <si>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</si>
  <si>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</si>
  <si>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</si>
  <si>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</si>
  <si>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</si>
  <si>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</si>
  <si>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</si>
  <si>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</si>
  <si>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</si>
  <si>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</si>
  <si>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</si>
  <si>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</si>
  <si>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</si>
  <si>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</si>
  <si>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</si>
  <si>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</si>
  <si>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</si>
  <si>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</si>
  <si>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</si>
  <si>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</si>
  <si>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</si>
  <si>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</si>
  <si>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</si>
  <si>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</si>
  <si>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</si>
  <si>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</si>
  <si>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</si>
  <si>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</si>
  <si>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</si>
  <si>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</si>
  <si>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</si>
  <si>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</si>
  <si>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</si>
  <si>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</si>
  <si>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</si>
  <si>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</si>
  <si>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</si>
  <si>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</si>
  <si>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</si>
  <si>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</si>
  <si>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</si>
  <si>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</si>
  <si>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</si>
  <si>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</si>
  <si>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</si>
  <si>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</si>
  <si>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</si>
  <si>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</si>
  <si>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</si>
  <si>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</si>
  <si>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</si>
  <si>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</si>
  <si>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</si>
  <si>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</si>
  <si>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</si>
  <si>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</si>
  <si>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</si>
  <si>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</si>
  <si>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</si>
  <si>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</si>
  <si>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</si>
  <si>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</si>
  <si>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</si>
  <si>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</si>
  <si>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</si>
  <si>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</si>
  <si>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</si>
  <si>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</si>
  <si>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</si>
  <si>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</si>
  <si>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</si>
  <si>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</si>
  <si>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</si>
  <si>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</si>
  <si>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</si>
  <si>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</si>
  <si>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</si>
  <si>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</si>
  <si>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</si>
  <si>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</si>
  <si>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</si>
  <si>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</si>
  <si>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</si>
  <si>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</si>
  <si>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</si>
  <si>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</si>
  <si>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</si>
  <si>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</si>
  <si>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</si>
  <si>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</si>
  <si>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</si>
  <si>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</si>
  <si>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</si>
  <si>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</si>
  <si>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</si>
  <si>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</si>
  <si>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</si>
  <si>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</si>
  <si>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</si>
  <si>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</si>
  <si>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</si>
  <si>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</si>
  <si>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</si>
  <si>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</si>
  <si>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</si>
  <si>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</si>
  <si>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</si>
  <si>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</si>
  <si>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</si>
  <si>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</si>
  <si>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</si>
  <si>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</si>
  <si>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</si>
  <si>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</si>
  <si>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</si>
  <si>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</si>
  <si>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</si>
  <si>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</si>
  <si>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</si>
  <si>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</si>
  <si>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</si>
  <si>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</si>
  <si>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</si>
  <si>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</si>
  <si>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</si>
  <si>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</si>
  <si>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</si>
  <si>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</si>
  <si>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</si>
  <si>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</si>
  <si>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</si>
  <si>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</si>
  <si>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</si>
  <si>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</si>
  <si>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</si>
  <si>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</si>
  <si>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</si>
  <si>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</si>
  <si>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</si>
  <si>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</si>
  <si>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</si>
  <si>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</si>
  <si>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</si>
  <si>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</si>
  <si>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</si>
  <si>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</si>
  <si>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</si>
  <si>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</si>
  <si>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</si>
  <si>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</si>
  <si>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</si>
  <si>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</si>
  <si>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</si>
  <si>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</si>
  <si>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</si>
  <si>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</si>
  <si>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</si>
  <si>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</si>
  <si>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</si>
  <si>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</si>
  <si>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</si>
  <si>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</si>
  <si>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</si>
  <si>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</si>
  <si>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</si>
  <si>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</si>
  <si>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</si>
  <si>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</si>
  <si>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</si>
  <si>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</si>
  <si>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</si>
  <si>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</si>
  <si>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</si>
  <si>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</si>
  <si>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</si>
  <si>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</si>
  <si>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</si>
  <si>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</si>
  <si>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</si>
  <si>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</si>
  <si>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</si>
  <si>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</si>
  <si>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</si>
  <si>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</si>
  <si>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</si>
  <si>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</si>
  <si>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</si>
  <si>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</si>
  <si>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</si>
  <si>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</si>
  <si>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</si>
  <si>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</si>
  <si>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</si>
  <si>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</si>
  <si>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</si>
  <si>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</si>
  <si>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</si>
  <si>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</si>
  <si>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</si>
  <si>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</si>
  <si>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</si>
  <si>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</si>
  <si>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</si>
  <si>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</si>
  <si>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</si>
  <si>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</si>
  <si>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</si>
  <si>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</si>
  <si>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</si>
  <si>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</si>
  <si>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</si>
  <si>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</si>
  <si>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</si>
  <si>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</si>
  <si>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</si>
  <si>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</si>
  <si>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</si>
  <si>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</si>
  <si>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</si>
  <si>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</si>
  <si>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</si>
  <si>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</si>
  <si>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</si>
  <si>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</si>
  <si>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</si>
  <si>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</si>
  <si>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</si>
  <si>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</si>
  <si>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</si>
  <si>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</si>
  <si>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</si>
  <si>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</si>
  <si>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</si>
  <si>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</si>
  <si>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</si>
  <si>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</si>
  <si>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</si>
  <si>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</si>
  <si>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</si>
  <si>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</si>
  <si>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</si>
  <si>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</si>
  <si>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</si>
  <si>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</si>
  <si>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</si>
  <si>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</si>
  <si>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</si>
  <si>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</si>
  <si>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</si>
  <si>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</si>
  <si>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</si>
  <si>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</si>
  <si>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</si>
  <si>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</si>
  <si>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</si>
  <si>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</si>
  <si>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</si>
  <si>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</si>
  <si>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</si>
  <si>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</si>
  <si>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</si>
  <si>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</si>
  <si>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</si>
  <si>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</si>
  <si>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</si>
  <si>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</si>
  <si>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</si>
  <si>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</si>
  <si>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</si>
  <si>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</si>
  <si>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</si>
  <si>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</si>
  <si>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</si>
  <si>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</si>
  <si>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</si>
  <si>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</si>
  <si>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</si>
  <si>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</si>
  <si>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</si>
  <si>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</si>
  <si>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</si>
  <si>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</si>
  <si>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</si>
  <si>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</si>
  <si>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</si>
  <si>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</si>
  <si>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</si>
  <si>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</si>
  <si>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</si>
  <si>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</si>
  <si>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</si>
  <si>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</si>
  <si>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</si>
  <si>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</si>
  <si>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</si>
  <si>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</si>
  <si>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</si>
  <si>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</si>
  <si>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</si>
  <si>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</si>
  <si>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</si>
  <si>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</si>
  <si>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</si>
  <si>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</si>
  <si>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</si>
  <si>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</si>
  <si>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</si>
  <si>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</si>
  <si>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</si>
  <si>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</si>
  <si>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</si>
  <si>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</si>
  <si>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</si>
  <si>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</si>
  <si>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</si>
  <si>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</si>
  <si>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</si>
  <si>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</si>
  <si>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</si>
  <si>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</si>
  <si>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</si>
  <si>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</si>
  <si>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</si>
  <si>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</si>
  <si>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</si>
  <si>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</si>
  <si>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</si>
  <si>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</si>
  <si>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</si>
  <si>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</si>
  <si>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</si>
  <si>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</si>
  <si>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</si>
  <si>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</si>
  <si>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</si>
  <si>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</si>
  <si>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</si>
  <si>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</si>
  <si>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</si>
  <si>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</si>
  <si>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</si>
  <si>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</si>
  <si>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</si>
  <si>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</si>
  <si>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</si>
  <si>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</si>
  <si>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</si>
  <si>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</si>
  <si>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</si>
  <si>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</si>
  <si>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</si>
  <si>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</si>
  <si>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</si>
  <si>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</si>
  <si>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</si>
  <si>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</si>
  <si>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</si>
  <si>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</si>
  <si>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</si>
  <si>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</si>
  <si>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</si>
  <si>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</si>
  <si>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</si>
  <si>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</si>
  <si>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</si>
  <si>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</si>
  <si>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</si>
  <si>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</si>
  <si>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</si>
  <si>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</si>
  <si>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</si>
  <si>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</si>
  <si>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</si>
  <si>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</si>
  <si>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</si>
  <si>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</si>
  <si>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</si>
  <si>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</si>
  <si>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</si>
  <si>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</si>
  <si>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</si>
  <si>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</si>
  <si>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</si>
  <si>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</si>
  <si>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</si>
  <si>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</si>
  <si>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</si>
  <si>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</si>
  <si>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</si>
  <si>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</si>
  <si>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</si>
  <si>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</si>
  <si>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</si>
  <si>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</si>
  <si>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</si>
  <si>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</si>
  <si>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</si>
  <si>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</si>
  <si>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</si>
  <si>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</si>
  <si>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</si>
  <si>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</si>
  <si>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</si>
  <si>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</si>
  <si>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</si>
  <si>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</si>
  <si>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</si>
  <si>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</si>
  <si>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</si>
  <si>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</si>
  <si>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</si>
  <si>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</si>
  <si>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</si>
  <si>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</si>
  <si>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</si>
  <si>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</si>
  <si>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</si>
  <si>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</si>
  <si>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</si>
  <si>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</si>
  <si>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</si>
  <si>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</si>
  <si>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</si>
  <si>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</si>
  <si>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</si>
  <si>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</si>
  <si>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</si>
  <si>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</si>
  <si>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</si>
  <si>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</si>
  <si>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</si>
  <si>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</si>
  <si>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</si>
  <si>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</si>
  <si>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</si>
  <si>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</si>
  <si>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</si>
  <si>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</si>
  <si>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</si>
  <si>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</si>
  <si>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</si>
  <si>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</si>
  <si>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</si>
  <si>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</si>
  <si>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</si>
  <si>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</si>
  <si>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</si>
  <si>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</si>
  <si>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</si>
  <si>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</si>
  <si>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</si>
  <si>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</si>
  <si>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</si>
  <si>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</si>
  <si>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</si>
  <si>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</si>
  <si>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</si>
  <si>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</si>
  <si>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</si>
  <si>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</si>
  <si>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</si>
  <si>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</si>
  <si>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</si>
  <si>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</si>
  <si>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</si>
  <si>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</si>
  <si>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</si>
  <si>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</si>
  <si>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</si>
  <si>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</si>
  <si>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</si>
  <si>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</si>
  <si>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</si>
  <si>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</si>
  <si>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</si>
  <si>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</si>
  <si>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</si>
  <si>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</si>
  <si>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</si>
  <si>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</si>
  <si>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</si>
  <si>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</si>
  <si>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</si>
  <si>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</si>
  <si>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</si>
  <si>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</si>
  <si>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</si>
  <si>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</si>
  <si>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</si>
  <si>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</si>
  <si>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</si>
  <si>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</si>
  <si>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</si>
  <si>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</si>
  <si>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</si>
  <si>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</si>
  <si>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</si>
  <si>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</si>
  <si>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</si>
  <si>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</si>
  <si>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</si>
  <si>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</si>
  <si>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</si>
  <si>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</si>
  <si>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</si>
  <si>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</si>
  <si>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</si>
  <si>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</si>
  <si>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</si>
  <si>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</si>
  <si>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</si>
  <si>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</si>
  <si>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</si>
  <si>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</si>
  <si>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</si>
  <si>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</si>
  <si>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</si>
  <si>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</si>
  <si>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</si>
  <si>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</si>
  <si>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</si>
  <si>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</si>
  <si>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</si>
  <si>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</si>
  <si>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</si>
  <si>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</si>
  <si>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</si>
  <si>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</si>
  <si>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</si>
  <si>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</si>
  <si>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</si>
  <si>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</si>
  <si>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</si>
  <si>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</si>
  <si>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</si>
  <si>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</si>
  <si>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</si>
  <si>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</si>
  <si>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</si>
  <si>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</si>
  <si>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</si>
  <si>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</si>
  <si>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</si>
  <si>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</si>
  <si>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</si>
  <si>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</si>
  <si>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</si>
  <si>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</si>
  <si>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</si>
  <si>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</si>
  <si>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</si>
  <si>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</si>
  <si>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</si>
  <si>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</si>
  <si>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</si>
  <si>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</si>
  <si>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</si>
  <si>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</si>
  <si>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</si>
  <si>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</si>
  <si>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</si>
  <si>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</si>
  <si>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</si>
  <si>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</si>
  <si>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</si>
  <si>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</si>
  <si>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</si>
  <si>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</si>
  <si>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</si>
  <si>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</si>
  <si>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</si>
  <si>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</si>
  <si>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</si>
  <si>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</si>
  <si>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</si>
  <si>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</si>
  <si>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</si>
  <si>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</si>
  <si>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</si>
  <si>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</si>
  <si>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</si>
  <si>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</si>
  <si>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</si>
  <si>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</si>
  <si>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</si>
  <si>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</si>
  <si>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</si>
  <si>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</si>
  <si>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</si>
  <si>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</si>
  <si>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</si>
  <si>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</si>
  <si>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</si>
  <si>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</si>
  <si>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</si>
  <si>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</si>
  <si>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</si>
  <si>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</si>
  <si>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</si>
  <si>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</si>
  <si>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</si>
  <si>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</si>
  <si>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</si>
  <si>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</si>
  <si>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</si>
  <si>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</si>
  <si>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</si>
  <si>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</si>
  <si>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</si>
  <si>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</si>
  <si>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</si>
  <si>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</si>
  <si>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</si>
  <si>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</si>
  <si>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</si>
  <si>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</si>
  <si>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</si>
  <si>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</si>
  <si>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</si>
  <si>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</si>
  <si>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</si>
  <si>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</si>
  <si>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</si>
  <si>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</si>
  <si>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</si>
  <si>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</si>
  <si>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</si>
  <si>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</si>
  <si>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</si>
  <si>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</si>
  <si>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</si>
  <si>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</si>
  <si>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</si>
  <si>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</si>
  <si>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</si>
  <si>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</si>
  <si>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</si>
  <si>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</si>
  <si>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</si>
  <si>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</si>
  <si>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</si>
  <si>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</si>
  <si>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</si>
  <si>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</si>
  <si>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</si>
  <si>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</si>
  <si>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</si>
  <si>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</si>
  <si>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</si>
  <si>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</si>
  <si>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</si>
  <si>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</si>
  <si>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</si>
  <si>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</si>
  <si>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</si>
  <si>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</si>
  <si>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</si>
  <si>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</si>
  <si>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</si>
  <si>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</si>
  <si>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</si>
  <si>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</si>
  <si>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</si>
  <si>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</si>
  <si>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</si>
  <si>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</si>
  <si>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</si>
  <si>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</si>
  <si>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</si>
  <si>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</si>
  <si>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</si>
  <si>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</si>
  <si>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</si>
  <si>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</si>
  <si>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</si>
  <si>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</si>
  <si>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</si>
  <si>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</si>
  <si>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</si>
  <si>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</si>
  <si>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</si>
  <si>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</si>
  <si>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</si>
  <si>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</si>
  <si>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</si>
  <si>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</si>
  <si>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</si>
  <si>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</si>
  <si>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</si>
  <si>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</si>
  <si>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</si>
  <si>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</si>
  <si>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</si>
  <si>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</si>
  <si>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</si>
  <si>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</si>
  <si>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</si>
  <si>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</si>
  <si>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</si>
  <si>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</si>
  <si>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</si>
  <si>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</si>
  <si>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</si>
  <si>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</si>
  <si>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</si>
  <si>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</si>
  <si>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</si>
  <si>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</si>
  <si>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</si>
  <si>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</si>
  <si>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</si>
  <si>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</si>
  <si>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</si>
  <si>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</si>
  <si>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</si>
  <si>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</si>
  <si>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</si>
  <si>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</si>
  <si>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</si>
  <si>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</si>
  <si>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</si>
  <si>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</si>
  <si>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</si>
  <si>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</si>
  <si>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</si>
  <si>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</si>
  <si>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</si>
  <si>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</si>
  <si>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</si>
  <si>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</si>
  <si>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</si>
  <si>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</si>
  <si>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</si>
  <si>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</si>
  <si>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</si>
  <si>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</si>
  <si>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</si>
  <si>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</si>
  <si>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</si>
  <si>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</si>
  <si>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</si>
  <si>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</si>
  <si>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</si>
  <si>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</si>
  <si>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</si>
  <si>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</si>
  <si>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</si>
  <si>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</si>
  <si>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</si>
  <si>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</si>
  <si>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</si>
  <si>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</si>
  <si>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</si>
  <si>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</si>
  <si>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</si>
  <si>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</si>
  <si>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</si>
  <si>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</si>
  <si>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</si>
  <si>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</si>
  <si>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</si>
  <si>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</si>
  <si>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</si>
  <si>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</si>
  <si>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</si>
  <si>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</si>
  <si>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</si>
  <si>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</si>
  <si>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</si>
  <si>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</si>
  <si>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</si>
  <si>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</si>
  <si>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</si>
  <si>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</si>
  <si>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</si>
  <si>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</si>
  <si>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</si>
  <si>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</si>
  <si>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</si>
  <si>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</si>
  <si>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</si>
  <si>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</si>
  <si>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</si>
  <si>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</si>
  <si>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</si>
  <si>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</si>
  <si>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</si>
  <si>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</si>
  <si>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</si>
  <si>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</si>
  <si>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</si>
  <si>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</si>
  <si>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</si>
  <si>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</si>
  <si>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</si>
  <si>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</si>
  <si>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</si>
  <si>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</si>
  <si>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</si>
  <si>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</si>
  <si>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</si>
  <si>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</si>
  <si>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</si>
  <si>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</si>
  <si>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</si>
  <si>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</si>
  <si>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</si>
  <si>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</si>
  <si>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</si>
  <si>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</si>
  <si>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</si>
  <si>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</si>
  <si>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</si>
  <si>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</si>
  <si>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</si>
  <si>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</si>
  <si>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</si>
  <si>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</si>
  <si>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</si>
  <si>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</si>
  <si>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</si>
  <si>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</si>
  <si>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</si>
  <si>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</si>
  <si>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</si>
  <si>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</si>
  <si>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</si>
  <si>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</si>
  <si>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</si>
  <si>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</si>
  <si>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</si>
  <si>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</si>
  <si>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</si>
  <si>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</si>
  <si>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</si>
  <si>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</si>
  <si>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</si>
  <si>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</si>
  <si>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</si>
  <si>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</si>
  <si>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</si>
  <si>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</si>
  <si>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</si>
  <si>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</si>
  <si>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</si>
  <si>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</si>
  <si>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</si>
  <si>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</si>
  <si>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</si>
  <si>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</si>
  <si>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</si>
  <si>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</si>
  <si>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</si>
  <si>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</si>
  <si>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</si>
  <si>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</si>
  <si>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</si>
  <si>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</si>
  <si>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</si>
  <si>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</si>
  <si>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</si>
  <si>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</si>
  <si>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</si>
  <si>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</si>
  <si>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</si>
  <si>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</si>
  <si>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</si>
  <si>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</si>
  <si>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</si>
  <si>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</si>
  <si>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</si>
  <si>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</si>
  <si>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</si>
  <si>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</si>
  <si>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</si>
  <si>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</si>
  <si>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</si>
  <si>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</si>
  <si>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</si>
  <si>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</si>
  <si>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</si>
  <si>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</si>
  <si>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</si>
  <si>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</si>
  <si>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</si>
  <si>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</si>
  <si>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</si>
  <si>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</si>
  <si>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</si>
  <si>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</si>
  <si>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</si>
  <si>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</si>
  <si>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</si>
  <si>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</si>
  <si>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</si>
  <si>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</si>
  <si>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</si>
  <si>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</si>
  <si>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</si>
  <si>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</si>
  <si>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</si>
  <si>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</si>
  <si>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</si>
  <si>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</si>
  <si>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</si>
  <si>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</si>
  <si>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</si>
  <si>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</si>
  <si>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</si>
  <si>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</si>
  <si>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</si>
  <si>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</si>
  <si>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</si>
  <si>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</si>
  <si>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</si>
  <si>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</si>
  <si>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</si>
  <si>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</si>
  <si>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</si>
  <si>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</si>
  <si>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</si>
  <si>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</si>
  <si>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</si>
  <si>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</si>
  <si>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</si>
  <si>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</si>
  <si>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</si>
  <si>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</si>
  <si>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</si>
  <si>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</si>
  <si>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</si>
  <si>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</si>
  <si>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</si>
  <si>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</si>
  <si>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</si>
  <si>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</si>
  <si>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</si>
  <si>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</si>
  <si>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</si>
  <si>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</si>
  <si>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</si>
  <si>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</si>
  <si>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</si>
  <si>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</si>
  <si>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</si>
  <si>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</si>
  <si>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</si>
  <si>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</si>
  <si>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</si>
  <si>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</si>
  <si>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</si>
  <si>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</si>
  <si>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</si>
  <si>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</si>
  <si>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</si>
  <si>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</si>
  <si>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</si>
  <si>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</si>
  <si>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</si>
  <si>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</si>
  <si>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</si>
  <si>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</si>
  <si>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</si>
  <si>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</si>
  <si>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</si>
  <si>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</si>
  <si>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</si>
  <si>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</si>
  <si>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</si>
  <si>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</si>
  <si>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</si>
  <si>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</si>
  <si>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</si>
  <si>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</si>
  <si>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</si>
  <si>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</si>
  <si>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</si>
  <si>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</si>
  <si>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</si>
  <si>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</si>
  <si>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</si>
  <si>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</si>
  <si>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</si>
  <si>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</si>
  <si>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</si>
  <si>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</si>
  <si>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</si>
  <si>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</si>
  <si>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</si>
  <si>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</si>
  <si>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</si>
  <si>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</si>
  <si>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</si>
  <si>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</si>
  <si>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</si>
  <si>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</si>
  <si>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</si>
  <si>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</si>
  <si>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</si>
  <si>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</si>
  <si>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</si>
  <si>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</si>
  <si>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</si>
  <si>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</si>
  <si>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</si>
  <si>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</si>
  <si>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</si>
  <si>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</si>
  <si>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</si>
  <si>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</si>
  <si>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</si>
  <si>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</si>
  <si>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</si>
  <si>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</si>
  <si>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</si>
  <si>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</si>
  <si>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</si>
  <si>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</si>
  <si>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</si>
  <si>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</si>
  <si>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</si>
  <si>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</si>
  <si>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</si>
  <si>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</si>
  <si>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</si>
  <si>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</si>
  <si>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</si>
  <si>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</si>
  <si>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</si>
  <si>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</si>
  <si>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</si>
  <si>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</si>
  <si>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</si>
  <si>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</si>
  <si>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</si>
  <si>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</si>
  <si>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</si>
  <si>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</si>
  <si>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</si>
  <si>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</si>
  <si>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</si>
  <si>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</si>
  <si>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</si>
  <si>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</si>
  <si>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</si>
  <si>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</si>
  <si>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</si>
  <si>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</si>
  <si>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</si>
  <si>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</si>
  <si>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</si>
  <si>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</si>
  <si>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</si>
  <si>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</si>
  <si>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</si>
  <si>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</si>
  <si>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</si>
  <si>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</si>
  <si>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</si>
  <si>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</si>
  <si>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</si>
  <si>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</si>
  <si>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</si>
  <si>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</si>
  <si>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</si>
  <si>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</si>
  <si>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</si>
  <si>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</si>
  <si>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</si>
  <si>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</si>
  <si>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</si>
  <si>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</si>
  <si>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</si>
  <si>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</si>
  <si>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</si>
  <si>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</si>
  <si>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</si>
  <si>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</si>
  <si>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</si>
  <si>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</si>
  <si>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</si>
  <si>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</si>
  <si>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</si>
  <si>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</si>
  <si>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</si>
  <si>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</si>
  <si>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</si>
  <si>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</si>
  <si>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</si>
  <si>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</si>
  <si>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</si>
  <si>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</si>
  <si>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</si>
  <si>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</si>
  <si>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</si>
  <si>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</si>
  <si>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</si>
  <si>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</si>
  <si>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</si>
  <si>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</si>
  <si>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</si>
  <si>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</si>
  <si>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</si>
  <si>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</si>
  <si>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</si>
  <si>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</si>
  <si>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</si>
  <si>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</si>
  <si>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</si>
  <si>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</si>
  <si>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</si>
  <si>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</si>
  <si>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</si>
  <si>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</si>
  <si>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</si>
  <si>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</si>
  <si>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</si>
  <si>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</si>
  <si>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</si>
  <si>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</si>
  <si>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</si>
  <si>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</si>
  <si>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</si>
  <si>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</si>
  <si>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</si>
  <si>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</si>
  <si>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</si>
  <si>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</si>
  <si>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</si>
  <si>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</si>
  <si>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</si>
  <si>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</si>
  <si>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</si>
  <si>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</si>
  <si>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</si>
  <si>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</si>
  <si>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</si>
  <si>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</si>
  <si>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</si>
  <si>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</si>
  <si>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</si>
  <si>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</si>
  <si>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</si>
  <si>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</si>
  <si>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</si>
  <si>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</si>
  <si>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</si>
  <si>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</si>
  <si>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</si>
  <si>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</si>
  <si>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</si>
  <si>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</si>
  <si>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</si>
  <si>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</si>
  <si>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</si>
  <si>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</si>
  <si>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</si>
  <si>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</si>
  <si>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</si>
  <si>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</si>
  <si>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</si>
  <si>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</si>
  <si>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</si>
  <si>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</si>
  <si>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</si>
  <si>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</si>
  <si>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</si>
  <si>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</si>
  <si>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</si>
  <si>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</si>
  <si>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</si>
  <si>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</si>
  <si>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</si>
  <si>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</si>
  <si>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</si>
  <si>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</si>
  <si>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</si>
  <si>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</si>
  <si>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</si>
  <si>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</si>
  <si>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</si>
  <si>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</si>
  <si>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</si>
  <si>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</si>
  <si>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</si>
  <si>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</si>
  <si>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</si>
  <si>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</si>
  <si>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</si>
  <si>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</si>
  <si>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</si>
  <si>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</si>
  <si>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</si>
  <si>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</si>
  <si>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</si>
  <si>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</si>
  <si>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</si>
  <si>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</si>
  <si>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</si>
  <si>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</si>
  <si>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</si>
  <si>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</si>
  <si>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</si>
  <si>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</si>
  <si>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</si>
  <si>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</si>
  <si>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</si>
  <si>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</si>
  <si>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</si>
  <si>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</si>
  <si>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</si>
  <si>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</si>
  <si>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</si>
  <si>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</si>
  <si>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</si>
  <si>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</si>
  <si>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</si>
  <si>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</si>
  <si>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</si>
  <si>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</si>
  <si>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</si>
  <si>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</si>
  <si>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</si>
  <si>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</si>
  <si>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</si>
  <si>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</si>
  <si>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</si>
  <si>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</si>
  <si>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</si>
  <si>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</si>
  <si>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</si>
  <si>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</si>
  <si>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</si>
  <si>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</si>
  <si>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</si>
  <si>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</si>
  <si>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</si>
  <si>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</si>
  <si>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</si>
  <si>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</si>
  <si>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</si>
  <si>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</si>
  <si>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</si>
  <si>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</si>
  <si>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</si>
  <si>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</si>
  <si>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</si>
  <si>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</si>
  <si>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</si>
  <si>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</si>
  <si>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</si>
  <si>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</si>
  <si>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</si>
  <si>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</si>
  <si>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</si>
  <si>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</si>
  <si>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</si>
  <si>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</si>
  <si>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</si>
  <si>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</si>
  <si>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</si>
  <si>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</si>
  <si>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</si>
  <si>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</si>
  <si>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</si>
  <si>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</si>
  <si>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</si>
  <si>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</si>
  <si>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</si>
  <si>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</si>
  <si>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</si>
  <si>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</si>
  <si>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</si>
  <si>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</si>
  <si>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</si>
  <si>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</si>
  <si>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</si>
  <si>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</si>
  <si>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</si>
  <si>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</si>
  <si>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</si>
  <si>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</si>
  <si>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</si>
  <si>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</si>
  <si>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</si>
  <si>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</si>
  <si>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</si>
  <si>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</si>
  <si>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</si>
  <si>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</si>
  <si>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</si>
  <si>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</si>
  <si>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</si>
  <si>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</si>
  <si>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</si>
  <si>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</si>
  <si>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</si>
  <si>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</si>
  <si>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</si>
  <si>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</si>
  <si>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</si>
  <si>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</si>
  <si>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</si>
  <si>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</si>
  <si>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</si>
  <si>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</si>
  <si>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</si>
  <si>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</si>
  <si>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</si>
  <si>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</si>
  <si>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</si>
  <si>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</si>
  <si>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</si>
  <si>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</si>
  <si>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</si>
  <si>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</si>
  <si>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</si>
  <si>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</si>
  <si>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</si>
  <si>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</si>
  <si>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</si>
  <si>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</si>
  <si>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</si>
  <si>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</si>
  <si>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</si>
  <si>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</si>
  <si>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</si>
  <si>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</si>
  <si>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</si>
  <si>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</si>
  <si>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</si>
  <si>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</si>
  <si>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</si>
  <si>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</si>
  <si>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</si>
  <si>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</si>
  <si>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</si>
  <si>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</si>
  <si>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</si>
  <si>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</si>
  <si>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</si>
  <si>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</si>
  <si>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</si>
  <si>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</si>
  <si>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</si>
  <si>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</si>
  <si>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</si>
  <si>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</si>
  <si>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</si>
  <si>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</si>
  <si>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</si>
  <si>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</si>
  <si>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</si>
  <si>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</si>
  <si>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</si>
  <si>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</si>
  <si>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</si>
  <si>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</si>
  <si>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</si>
  <si>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</si>
  <si>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</si>
  <si>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</si>
  <si>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</si>
  <si>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</si>
  <si>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</si>
  <si>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</si>
  <si>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</si>
  <si>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</si>
  <si>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</si>
  <si>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</si>
  <si>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</si>
  <si>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</si>
  <si>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</si>
  <si>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</si>
  <si>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</si>
  <si>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</si>
  <si>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</si>
  <si>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</si>
  <si>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</si>
  <si>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</si>
  <si>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</si>
  <si>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</si>
  <si>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</si>
  <si>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</si>
  <si>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</si>
  <si>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</si>
  <si>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</si>
  <si>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</si>
  <si>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</si>
  <si>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</si>
  <si>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</si>
  <si>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</si>
  <si>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</si>
  <si>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</si>
  <si>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</si>
  <si>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</si>
  <si>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</si>
  <si>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</si>
  <si>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</si>
  <si>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</si>
  <si>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</si>
  <si>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</si>
  <si>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</si>
  <si>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</si>
  <si>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</si>
  <si>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</si>
  <si>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</si>
  <si>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</si>
  <si>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</si>
  <si>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</si>
  <si>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</si>
  <si>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</si>
  <si>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</si>
  <si>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</si>
  <si>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</si>
  <si>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</si>
  <si>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</si>
  <si>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</si>
  <si>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</si>
  <si>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</si>
  <si>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</si>
  <si>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</si>
  <si>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</si>
  <si>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</si>
  <si>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</si>
  <si>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</si>
  <si>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</si>
  <si>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</si>
  <si>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</si>
  <si>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</si>
  <si>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</si>
  <si>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</si>
  <si>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</si>
  <si>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</si>
  <si>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</si>
  <si>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</si>
  <si>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</si>
  <si>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</si>
  <si>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</si>
  <si>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</si>
  <si>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</si>
  <si>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</si>
  <si>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</si>
  <si>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</si>
  <si>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</si>
  <si>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</si>
  <si>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</si>
  <si>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</si>
  <si>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</si>
  <si>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</si>
  <si>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</si>
  <si>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</si>
  <si>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</si>
  <si>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</si>
  <si>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</si>
  <si>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</si>
  <si>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</si>
  <si>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</si>
  <si>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</si>
  <si>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</si>
  <si>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</si>
  <si>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</si>
  <si>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</si>
  <si>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</si>
  <si>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</si>
  <si>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</si>
  <si>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</si>
  <si>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</si>
  <si>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</si>
  <si>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</si>
  <si>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</si>
  <si>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</si>
  <si>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</si>
  <si>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</si>
  <si>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</si>
  <si>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</si>
  <si>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</si>
  <si>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</si>
  <si>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</si>
  <si>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</si>
  <si>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</si>
  <si>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</si>
  <si>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</si>
  <si>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</si>
  <si>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</si>
  <si>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</si>
  <si>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</si>
  <si>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</si>
  <si>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</si>
  <si>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</si>
  <si>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</si>
  <si>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</si>
  <si>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</si>
  <si>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</si>
  <si>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</si>
  <si>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</si>
  <si>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</si>
  <si>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</si>
  <si>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</si>
  <si>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</si>
  <si>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</si>
  <si>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</si>
  <si>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</si>
  <si>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</si>
  <si>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</si>
  <si>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</si>
  <si>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</si>
  <si>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</si>
  <si>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</si>
  <si>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</si>
  <si>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</si>
  <si>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</si>
  <si>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</si>
  <si>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</si>
  <si>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</si>
  <si>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</si>
  <si>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</si>
  <si>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</si>
  <si>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</si>
  <si>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</si>
  <si>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</si>
  <si>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</si>
  <si>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</si>
  <si>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</si>
  <si>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</si>
  <si>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</si>
  <si>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</si>
  <si>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</si>
  <si>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</si>
  <si>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</si>
  <si>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</si>
  <si>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</si>
  <si>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</si>
  <si>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</si>
  <si>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</si>
  <si>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</si>
  <si>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</si>
  <si>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</si>
  <si>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</si>
  <si>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</si>
  <si>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</si>
  <si>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</si>
  <si>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</si>
  <si>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</si>
  <si>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</si>
  <si>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</si>
  <si>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</si>
  <si>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</si>
  <si>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</si>
  <si>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</si>
  <si>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</si>
  <si>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</si>
  <si>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</si>
  <si>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</si>
  <si>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</si>
  <si>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</si>
  <si>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</si>
  <si>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</si>
  <si>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</si>
  <si>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</si>
  <si>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</si>
  <si>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</si>
  <si>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</si>
  <si>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</si>
  <si>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</si>
  <si>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</si>
  <si>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</si>
  <si>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</si>
  <si>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</si>
  <si>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</si>
  <si>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</si>
  <si>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</si>
  <si>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</si>
  <si>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</si>
  <si>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</si>
  <si>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</si>
  <si>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</si>
  <si>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</si>
  <si>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</si>
  <si>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</si>
  <si>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</si>
  <si>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</si>
  <si>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</si>
  <si>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</si>
  <si>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</si>
  <si>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</si>
  <si>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</si>
  <si>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</si>
  <si>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</si>
  <si>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</si>
  <si>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</si>
  <si>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</si>
  <si>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</si>
  <si>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</si>
  <si>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</si>
  <si>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</si>
  <si>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</si>
  <si>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</si>
  <si>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</si>
  <si>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</si>
  <si>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</si>
  <si>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</si>
  <si>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</si>
  <si>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</si>
  <si>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</si>
  <si>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</si>
  <si>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</si>
  <si>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</si>
  <si>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</si>
  <si>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</si>
  <si>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</si>
  <si>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</si>
  <si>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</si>
  <si>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</si>
  <si>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</si>
  <si>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</si>
  <si>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</si>
  <si>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</si>
  <si>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</si>
  <si>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</si>
  <si>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</si>
  <si>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</si>
  <si>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</si>
  <si>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</si>
  <si>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</si>
  <si>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</si>
  <si>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</si>
  <si>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</si>
  <si>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</si>
  <si>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</si>
  <si>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</si>
  <si>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</si>
  <si>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</si>
  <si>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</si>
  <si>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</si>
  <si>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</si>
  <si>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</si>
  <si>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</si>
  <si>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</si>
  <si>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</si>
  <si>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</si>
  <si>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</si>
  <si>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</si>
  <si>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</si>
  <si>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</si>
  <si>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</si>
  <si>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</si>
  <si>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</si>
  <si>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</si>
  <si>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</si>
  <si>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</si>
  <si>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</si>
  <si>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</si>
  <si>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</si>
  <si>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</si>
  <si>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</si>
  <si>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</si>
  <si>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</si>
  <si>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</si>
  <si>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</si>
  <si>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</si>
  <si>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</si>
  <si>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</si>
  <si>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</si>
  <si>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</si>
  <si>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</si>
  <si>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</si>
  <si>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</si>
  <si>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</si>
  <si>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</si>
  <si>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</si>
  <si>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</si>
  <si>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</si>
  <si>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</si>
  <si>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</si>
  <si>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</si>
  <si>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</si>
  <si>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</si>
  <si>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</si>
  <si>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</si>
  <si>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</si>
  <si>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</si>
  <si>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</si>
  <si>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</si>
  <si>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</si>
  <si>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</si>
  <si>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</si>
  <si>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</si>
  <si>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</si>
  <si>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</si>
  <si>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</si>
  <si>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</si>
  <si>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</si>
  <si>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</si>
  <si>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</si>
  <si>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</si>
  <si>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</si>
  <si>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</si>
  <si>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</si>
  <si>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</si>
  <si>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</si>
  <si>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</si>
  <si>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</si>
  <si>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</si>
  <si>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</si>
  <si>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</si>
  <si>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</si>
  <si>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</si>
  <si>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</si>
  <si>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</si>
  <si>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</si>
  <si>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</si>
  <si>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</si>
  <si>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</si>
  <si>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</si>
  <si>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</si>
  <si>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</si>
  <si>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</si>
  <si>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</si>
  <si>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</si>
  <si>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</si>
  <si>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</si>
  <si>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</si>
  <si>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</si>
  <si>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</si>
  <si>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</si>
  <si>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</si>
  <si>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</si>
  <si>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</si>
  <si>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</si>
  <si>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</si>
  <si>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</si>
  <si>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</si>
  <si>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</si>
  <si>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</si>
  <si>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</si>
  <si>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</si>
  <si>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</si>
  <si>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</si>
  <si>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</si>
  <si>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</si>
  <si>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</si>
  <si>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</si>
  <si>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</si>
  <si>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</si>
  <si>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</si>
  <si>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</si>
  <si>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</si>
  <si>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</si>
  <si>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</si>
  <si>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</si>
  <si>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</si>
  <si>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</si>
  <si>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</si>
  <si>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</si>
  <si>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</si>
  <si>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</si>
  <si>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</si>
  <si>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</si>
  <si>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</si>
  <si>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</si>
  <si>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</si>
  <si>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</si>
  <si>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</si>
  <si>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</si>
  <si>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</si>
  <si>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</si>
  <si>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</si>
  <si>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</si>
  <si>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</si>
  <si>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</si>
  <si>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</si>
  <si>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</si>
  <si>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</si>
  <si>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</si>
  <si>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</si>
  <si>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</si>
  <si>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</si>
  <si>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</si>
  <si>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</si>
  <si>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</si>
  <si>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</si>
  <si>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</si>
  <si>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</si>
  <si>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</si>
  <si>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</si>
  <si>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</si>
  <si>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</si>
  <si>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</si>
  <si>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</si>
  <si>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</si>
  <si>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</si>
  <si>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</si>
  <si>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</si>
  <si>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</si>
  <si>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</si>
  <si>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</si>
  <si>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</si>
  <si>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</si>
  <si>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</si>
  <si>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</si>
  <si>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</si>
  <si>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</si>
  <si>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</si>
  <si>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</si>
  <si>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</si>
  <si>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</si>
  <si>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</si>
  <si>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</si>
  <si>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</si>
  <si>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</si>
  <si>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</si>
  <si>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</si>
  <si>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</si>
  <si>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</si>
  <si>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</si>
  <si>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</si>
  <si>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</si>
  <si>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</si>
  <si>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</si>
  <si>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</si>
  <si>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</si>
  <si>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</si>
  <si>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</si>
  <si>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</si>
  <si>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</si>
  <si>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</si>
  <si>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</si>
  <si>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</si>
  <si>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</si>
  <si>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</si>
  <si>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</si>
  <si>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</si>
  <si>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</si>
  <si>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</si>
  <si>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</si>
  <si>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</si>
  <si>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</si>
  <si>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</si>
  <si>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</si>
  <si>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</si>
  <si>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</si>
  <si>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</si>
  <si>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</si>
  <si>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</si>
  <si>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</si>
  <si>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</si>
  <si>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</si>
  <si>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</si>
  <si>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</si>
  <si>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</si>
  <si>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</si>
  <si>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</si>
  <si>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</si>
  <si>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</si>
  <si>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</si>
  <si>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</si>
  <si>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</si>
  <si>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</si>
  <si>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</si>
  <si>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</si>
  <si>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</si>
  <si>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</si>
  <si>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</si>
  <si>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</si>
  <si>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</si>
  <si>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</si>
  <si>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</si>
  <si>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</si>
  <si>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</si>
  <si>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</si>
  <si>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</si>
  <si>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</si>
  <si>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</si>
  <si>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</si>
  <si>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</si>
  <si>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</si>
  <si>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</si>
  <si>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</si>
  <si>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</si>
  <si>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</si>
  <si>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</si>
  <si>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</si>
  <si>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</si>
  <si>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</si>
  <si>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</si>
  <si>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</si>
  <si>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</si>
  <si>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</si>
  <si>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</si>
  <si>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</si>
  <si>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</si>
  <si>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</si>
  <si>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</si>
  <si>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</si>
  <si>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</si>
  <si>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</si>
  <si>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</si>
  <si>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</si>
  <si>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</si>
  <si>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</si>
  <si>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</si>
  <si>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</si>
  <si>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</si>
  <si>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</si>
  <si>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</si>
  <si>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</si>
  <si>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</si>
  <si>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</si>
  <si>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</si>
  <si>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</si>
  <si>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</si>
  <si>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</si>
  <si>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</si>
  <si>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</si>
  <si>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</si>
  <si>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</si>
  <si>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</si>
  <si>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</si>
  <si>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</si>
  <si>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</si>
  <si>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</si>
  <si>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</si>
  <si>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</si>
  <si>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</si>
  <si>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</si>
  <si>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</si>
  <si>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</si>
  <si>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</si>
  <si>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</si>
  <si>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</si>
  <si>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</si>
  <si>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</si>
  <si>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</si>
  <si>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</si>
  <si>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</si>
  <si>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</si>
  <si>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</si>
  <si>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</si>
  <si>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</si>
  <si>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</si>
  <si>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</si>
  <si>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</si>
  <si>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</si>
  <si>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</si>
  <si>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</si>
  <si>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</si>
  <si>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</si>
  <si>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</si>
  <si>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</si>
  <si>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</si>
  <si>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</si>
  <si>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</si>
  <si>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</si>
  <si>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</si>
  <si>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</si>
  <si>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</si>
  <si>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</si>
  <si>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</si>
  <si>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</si>
  <si>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</si>
  <si>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</si>
  <si>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</si>
  <si>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</si>
  <si>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</si>
  <si>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</si>
  <si>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</si>
  <si>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</si>
  <si>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</si>
  <si>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</si>
  <si>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</si>
  <si>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</si>
  <si>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</si>
  <si>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</si>
  <si>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</si>
  <si>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</si>
  <si>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</si>
  <si>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</si>
  <si>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</si>
  <si>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</si>
  <si>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</si>
  <si>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</si>
  <si>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</si>
  <si>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</si>
  <si>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</si>
  <si>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</si>
  <si>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</si>
  <si>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</si>
  <si>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</si>
  <si>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</si>
  <si>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</si>
  <si>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</si>
  <si>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</si>
  <si>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</si>
  <si>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</si>
  <si>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</si>
  <si>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</si>
  <si>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</si>
  <si>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</si>
  <si>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</si>
  <si>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</si>
  <si>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</si>
  <si>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</si>
  <si>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</si>
  <si>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</si>
  <si>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</si>
  <si>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</si>
  <si>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</si>
  <si>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</si>
  <si>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</si>
  <si>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</si>
  <si>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</si>
  <si>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</si>
  <si>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</si>
  <si>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</si>
  <si>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</si>
  <si>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</si>
  <si>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</si>
  <si>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</si>
  <si>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</si>
  <si>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</si>
  <si>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</si>
  <si>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</si>
  <si>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</si>
  <si>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</si>
  <si>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</si>
  <si>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</si>
  <si>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</si>
  <si>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</si>
  <si>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</si>
  <si>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</si>
  <si>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</si>
  <si>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</si>
  <si>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</si>
  <si>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</si>
  <si>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</si>
  <si>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</si>
  <si>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</si>
  <si>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</si>
  <si>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</si>
  <si>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</si>
  <si>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</si>
  <si>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</si>
  <si>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</si>
  <si>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</si>
  <si>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</si>
  <si>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</si>
  <si>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</si>
  <si>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</si>
  <si>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</si>
  <si>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</si>
  <si>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</si>
  <si>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</si>
  <si>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</si>
  <si>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</si>
  <si>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</si>
  <si>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</si>
  <si>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</si>
  <si>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</si>
  <si>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</si>
  <si>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</si>
  <si>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</si>
  <si>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</si>
  <si>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</si>
  <si>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</si>
  <si>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</si>
  <si>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</si>
  <si>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</si>
  <si>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</si>
  <si>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</si>
  <si>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</si>
  <si>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</si>
  <si>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</si>
  <si>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</si>
  <si>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</si>
  <si>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</si>
  <si>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</si>
  <si>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</si>
  <si>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</si>
  <si>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</si>
  <si>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</si>
  <si>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</si>
  <si>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</si>
  <si>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</si>
  <si>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</si>
  <si>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</si>
  <si>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</si>
  <si>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</si>
  <si>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</si>
  <si>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</si>
  <si>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</si>
  <si>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</si>
  <si>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</si>
  <si>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</si>
  <si>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</si>
  <si>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</si>
  <si>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</si>
  <si>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</si>
  <si>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</si>
  <si>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</si>
  <si>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</si>
  <si>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</si>
  <si>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</si>
  <si>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</si>
  <si>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</si>
  <si>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</si>
  <si>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</si>
  <si>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</si>
  <si>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</si>
  <si>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</si>
  <si>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</si>
  <si>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</si>
  <si>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</si>
  <si>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</si>
  <si>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</si>
  <si>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</si>
  <si>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</si>
  <si>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</si>
  <si>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</si>
  <si>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</si>
  <si>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</si>
  <si>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</si>
  <si>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</si>
  <si>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</si>
  <si>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</si>
  <si>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</si>
  <si>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</si>
  <si>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</si>
  <si>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</si>
  <si>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</si>
  <si>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</si>
  <si>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</si>
  <si>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</si>
  <si>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</si>
  <si>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</si>
  <si>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</si>
  <si>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</si>
  <si>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</si>
  <si>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</si>
  <si>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</si>
  <si>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</si>
  <si>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</si>
  <si>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</si>
  <si>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</si>
  <si>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</si>
  <si>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</si>
  <si>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</si>
  <si>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</si>
  <si>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</si>
  <si>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</si>
  <si>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</si>
  <si>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</si>
  <si>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</si>
  <si>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</si>
  <si>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</si>
  <si>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</si>
  <si>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</si>
  <si>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</si>
  <si>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</si>
  <si>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</si>
  <si>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</si>
  <si>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</si>
  <si>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</si>
  <si>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</si>
  <si>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</si>
  <si>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</si>
  <si>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</si>
  <si>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</si>
  <si>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</si>
  <si>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</si>
  <si>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</si>
  <si>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</si>
  <si>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</si>
  <si>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</si>
  <si>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</si>
  <si>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</si>
  <si>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</si>
  <si>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</si>
  <si>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</si>
  <si>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</si>
  <si>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</si>
  <si>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</si>
  <si>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</si>
  <si>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</si>
  <si>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</si>
  <si>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</si>
  <si>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</si>
  <si>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</si>
  <si>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</si>
  <si>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</si>
  <si>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</si>
  <si>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</si>
  <si>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</si>
  <si>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</si>
  <si>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</si>
  <si>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</si>
  <si>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</si>
  <si>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</si>
  <si>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</si>
  <si>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</si>
  <si>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</si>
  <si>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</si>
  <si>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</si>
  <si>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</si>
  <si>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</si>
  <si>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</si>
  <si>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</si>
  <si>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</si>
  <si>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</si>
  <si>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</si>
  <si>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</si>
  <si>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</si>
  <si>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</si>
  <si>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</si>
  <si>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</si>
  <si>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</si>
  <si>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</si>
  <si>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</si>
  <si>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</si>
  <si>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</si>
  <si>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</si>
  <si>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</si>
  <si>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</si>
  <si>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</si>
  <si>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</si>
  <si>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</si>
  <si>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</si>
  <si>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</si>
  <si>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</si>
  <si>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</si>
  <si>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</si>
  <si>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</si>
  <si>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</si>
  <si>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</si>
  <si>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</si>
  <si>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</si>
  <si>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</si>
  <si>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</si>
  <si>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</si>
  <si>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</si>
  <si>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</si>
  <si>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</si>
  <si>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</si>
  <si>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</si>
  <si>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</si>
  <si>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</si>
  <si>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</si>
  <si>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</si>
  <si>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</si>
  <si>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</si>
  <si>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</si>
  <si>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</si>
  <si>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</si>
  <si>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</si>
  <si>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</si>
  <si>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</si>
  <si>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</si>
  <si>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</si>
  <si>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</si>
  <si>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</si>
  <si>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</si>
  <si>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</si>
  <si>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</si>
  <si>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</si>
  <si>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</si>
  <si>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</si>
  <si>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</si>
  <si>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</si>
  <si>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</si>
  <si>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</si>
  <si>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</si>
  <si>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</si>
  <si>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</si>
  <si>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</si>
  <si>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</si>
  <si>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</si>
  <si>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</si>
  <si>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</si>
  <si>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</si>
  <si>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</si>
  <si>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</si>
  <si>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</si>
  <si>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</si>
  <si>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</si>
  <si>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</si>
  <si>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</si>
  <si>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</si>
  <si>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</si>
  <si>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</si>
  <si>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</si>
  <si>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</si>
  <si>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</si>
  <si>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</si>
  <si>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</si>
  <si>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</si>
  <si>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</si>
  <si>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</si>
  <si>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</si>
  <si>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</si>
  <si>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</si>
  <si>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</si>
  <si>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</si>
  <si>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</si>
  <si>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</si>
  <si>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</si>
  <si>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</si>
  <si>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</si>
  <si>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</si>
  <si>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</si>
  <si>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</si>
  <si>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</si>
  <si>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</si>
  <si>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</si>
  <si>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</si>
  <si>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</si>
  <si>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</si>
  <si>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</si>
  <si>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</si>
  <si>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</si>
  <si>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</si>
  <si>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</si>
  <si>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</si>
  <si>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</si>
  <si>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</si>
  <si>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</si>
  <si>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</si>
  <si>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</si>
  <si>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</si>
  <si>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</si>
  <si>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</si>
  <si>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</si>
  <si>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</si>
  <si>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</si>
  <si>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</si>
  <si>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</si>
  <si>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</si>
  <si>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</si>
  <si>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</si>
  <si>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</si>
  <si>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</si>
  <si>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</si>
  <si>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</si>
  <si>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</si>
  <si>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</si>
  <si>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</si>
  <si>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</si>
  <si>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</si>
  <si>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</si>
  <si>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</si>
  <si>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</si>
  <si>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</si>
  <si>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</si>
  <si>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</si>
  <si>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</si>
  <si>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</si>
  <si>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</si>
  <si>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</si>
  <si>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</si>
  <si>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</si>
  <si>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</si>
  <si>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</si>
  <si>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</si>
  <si>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</si>
  <si>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</si>
  <si>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</si>
  <si>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</si>
  <si>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</si>
  <si>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</si>
  <si>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</si>
  <si>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</si>
  <si>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</si>
  <si>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</si>
  <si>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</si>
  <si>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</si>
  <si>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</si>
  <si>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</si>
  <si>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</si>
  <si>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</si>
  <si>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</si>
  <si>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</si>
  <si>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</si>
  <si>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</si>
  <si>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</si>
  <si>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</si>
  <si>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</si>
  <si>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</si>
  <si>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</si>
  <si>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</si>
  <si>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</si>
  <si>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</si>
  <si>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</si>
  <si>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</si>
  <si>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</si>
  <si>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</si>
  <si>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</si>
  <si>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</si>
  <si>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</si>
  <si>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</si>
  <si>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</si>
  <si>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</si>
  <si>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</si>
  <si>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</si>
  <si>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</si>
  <si>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</si>
  <si>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</si>
  <si>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</si>
  <si>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</si>
  <si>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</si>
  <si>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</si>
  <si>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</si>
  <si>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</si>
  <si>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</si>
  <si>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</si>
  <si>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</si>
  <si>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</si>
  <si>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</si>
  <si>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</si>
  <si>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</si>
  <si>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</si>
  <si>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</si>
  <si>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</si>
  <si>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</si>
  <si>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</si>
  <si>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</si>
  <si>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</si>
  <si>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</si>
  <si>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</si>
  <si>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</si>
  <si>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</si>
  <si>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</si>
  <si>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</si>
  <si>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</si>
  <si>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</si>
  <si>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</si>
  <si>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</si>
  <si>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</si>
  <si>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</si>
  <si>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</si>
  <si>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</si>
  <si>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</si>
  <si>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</si>
  <si>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</si>
  <si>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</si>
  <si>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</si>
  <si>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</si>
  <si>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</si>
  <si>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</si>
  <si>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</si>
  <si>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</si>
  <si>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</si>
  <si>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</si>
  <si>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</si>
  <si>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</si>
  <si>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</si>
  <si>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</si>
  <si>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</si>
  <si>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</si>
  <si>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</si>
  <si>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</si>
  <si>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</si>
  <si>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</si>
  <si>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</si>
  <si>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</si>
  <si>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</si>
  <si>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</si>
  <si>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</si>
  <si>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</si>
  <si>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</si>
  <si>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</si>
  <si>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</si>
  <si>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</si>
  <si>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</si>
  <si>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</si>
  <si>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</si>
  <si>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</si>
  <si>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</si>
  <si>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</si>
  <si>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</si>
  <si>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</si>
  <si>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</si>
  <si>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</si>
  <si>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</si>
  <si>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</si>
  <si>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</si>
  <si>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</si>
  <si>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</si>
  <si>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</si>
  <si>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</si>
  <si>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</si>
  <si>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</si>
  <si>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</si>
  <si>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</si>
  <si>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</si>
  <si>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</si>
  <si>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</si>
  <si>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</si>
  <si>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</si>
  <si>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</si>
  <si>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</si>
  <si>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</si>
  <si>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</si>
  <si>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</si>
  <si>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</si>
  <si>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</si>
  <si>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</si>
  <si>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</si>
  <si>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</si>
  <si>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</si>
  <si>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</si>
  <si>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</si>
  <si>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</si>
  <si>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</si>
  <si>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</si>
  <si>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</si>
  <si>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</si>
  <si>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</si>
  <si>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</si>
  <si>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</si>
  <si>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</si>
  <si>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</si>
  <si>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</si>
  <si>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</si>
  <si>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</si>
  <si>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</si>
  <si>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</si>
  <si>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</si>
  <si>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</si>
  <si>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</si>
  <si>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</si>
  <si>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</si>
  <si>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</si>
  <si>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</si>
  <si>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</si>
  <si>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</si>
  <si>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</si>
  <si>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</si>
  <si>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</si>
  <si>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</si>
  <si>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</si>
  <si>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</si>
  <si>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</si>
  <si>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</si>
  <si>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</si>
  <si>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</si>
  <si>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</si>
  <si>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</si>
  <si>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</si>
  <si>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</si>
  <si>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</si>
  <si>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</si>
  <si>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</si>
  <si>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</si>
  <si>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</si>
  <si>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</si>
  <si>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</si>
  <si>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</si>
  <si>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</si>
  <si>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</si>
  <si>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</si>
  <si>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</si>
  <si>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</si>
  <si>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</si>
  <si>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</si>
  <si>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</si>
  <si>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</si>
  <si>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</si>
  <si>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</si>
  <si>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</si>
  <si>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</si>
  <si>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</si>
  <si>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</si>
  <si>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</si>
  <si>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</si>
  <si>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</si>
  <si>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</si>
  <si>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</si>
  <si>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</si>
  <si>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</si>
  <si>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</si>
  <si>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</si>
  <si>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</si>
  <si>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</si>
  <si>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</si>
  <si>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</si>
  <si>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</si>
  <si>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</si>
  <si>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</si>
  <si>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</si>
  <si>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</si>
  <si>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</si>
  <si>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</si>
  <si>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</si>
  <si>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</si>
  <si>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</si>
  <si>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</si>
  <si>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</si>
  <si>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</si>
  <si>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</si>
  <si>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</si>
  <si>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</si>
  <si>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</si>
  <si>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</si>
  <si>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</si>
  <si>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</si>
  <si>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</si>
  <si>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</si>
  <si>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</si>
  <si>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</si>
  <si>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</si>
  <si>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</si>
  <si>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</si>
  <si>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</si>
  <si>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</si>
  <si>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</si>
  <si>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</si>
  <si>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</si>
  <si>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</si>
  <si>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</si>
  <si>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</si>
  <si>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</si>
  <si>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</si>
  <si>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</si>
  <si>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</si>
  <si>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</si>
  <si>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</si>
  <si>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</si>
  <si>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</si>
  <si>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</si>
  <si>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</si>
  <si>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</si>
  <si>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</si>
  <si>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</si>
  <si>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</si>
  <si>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</si>
  <si>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</si>
  <si>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</si>
  <si>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</si>
  <si>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</si>
  <si>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</si>
  <si>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</si>
  <si>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</si>
  <si>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</si>
  <si>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</si>
  <si>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</si>
  <si>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</si>
  <si>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</si>
  <si>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</si>
  <si>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</si>
  <si>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</si>
  <si>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</si>
  <si>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</si>
  <si>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</si>
  <si>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</si>
  <si>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</si>
  <si>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</si>
  <si>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</si>
  <si>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</si>
  <si>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</si>
  <si>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</si>
  <si>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</si>
  <si>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</si>
  <si>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</si>
  <si>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</si>
  <si>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</si>
  <si>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</si>
  <si>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</si>
  <si>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</si>
  <si>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</si>
  <si>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</si>
  <si>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</si>
  <si>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</si>
  <si>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</si>
  <si>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</si>
  <si>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</si>
  <si>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</si>
  <si>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</si>
  <si>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</si>
  <si>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</si>
  <si>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</si>
  <si>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</si>
  <si>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</si>
  <si>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</si>
  <si>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</si>
  <si>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</si>
  <si>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</si>
  <si>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</si>
  <si>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</si>
  <si>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</si>
  <si>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</si>
  <si>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</si>
  <si>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</si>
  <si>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</si>
  <si>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</si>
  <si>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</si>
  <si>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</si>
  <si>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</si>
  <si>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</si>
  <si>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</si>
  <si>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</si>
  <si>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</si>
  <si>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</si>
  <si>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</si>
  <si>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</si>
  <si>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</si>
  <si>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</si>
  <si>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</si>
  <si>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</si>
  <si>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</si>
  <si>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</si>
  <si>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</si>
  <si>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</si>
  <si>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</si>
  <si>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</si>
  <si>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</si>
  <si>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</si>
  <si>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</si>
  <si>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</si>
  <si>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</si>
  <si>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</si>
  <si>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</si>
  <si>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</si>
  <si>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</si>
  <si>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</si>
  <si>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</si>
  <si>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</si>
  <si>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</si>
  <si>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</si>
  <si>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</si>
  <si>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</si>
  <si>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</si>
  <si>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</si>
  <si>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</si>
  <si>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</si>
  <si>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</si>
  <si>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</si>
  <si>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</si>
  <si>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</si>
  <si>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</si>
  <si>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</si>
  <si>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</si>
  <si>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</si>
  <si>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</si>
  <si>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</si>
  <si>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</si>
  <si>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</si>
  <si>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</si>
  <si>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</si>
  <si>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</si>
  <si>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</si>
  <si>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</si>
  <si>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</si>
  <si>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</si>
  <si>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</si>
  <si>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</si>
  <si>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</si>
  <si>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</si>
  <si>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</si>
  <si>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</si>
  <si>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</si>
  <si>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</si>
  <si>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</si>
  <si>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</si>
  <si>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</si>
  <si>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</si>
  <si>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</si>
  <si>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</si>
  <si>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</si>
  <si>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</si>
  <si>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</si>
  <si>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</si>
  <si>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</si>
  <si>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</si>
  <si>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</si>
  <si>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</si>
  <si>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</si>
  <si>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</si>
  <si>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</si>
  <si>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</si>
  <si>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</si>
  <si>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</si>
  <si>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</si>
  <si>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</si>
  <si>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</si>
  <si>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</si>
  <si>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</si>
  <si>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</si>
  <si>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</si>
  <si>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</si>
  <si>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</si>
  <si>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</si>
  <si>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</si>
  <si>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</si>
  <si>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</si>
  <si>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</si>
  <si>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</si>
  <si>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</si>
  <si>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</si>
  <si>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</si>
  <si>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</si>
  <si>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</si>
  <si>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</si>
  <si>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</si>
  <si>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</si>
  <si>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</si>
  <si>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</si>
  <si>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</si>
  <si>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</si>
  <si>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</si>
  <si>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</si>
  <si>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</si>
  <si>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</si>
  <si>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</si>
  <si>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</si>
  <si>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</si>
  <si>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</si>
  <si>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</si>
  <si>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</si>
  <si>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</si>
  <si>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</si>
  <si>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</si>
  <si>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</si>
  <si>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</si>
  <si>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</si>
  <si>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</si>
  <si>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</si>
  <si>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</si>
  <si>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</si>
  <si>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</si>
  <si>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</si>
  <si>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</si>
  <si>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</si>
  <si>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</si>
  <si>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</si>
  <si>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</si>
  <si>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</si>
  <si>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</si>
  <si>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</si>
  <si>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</si>
  <si>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</si>
  <si>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</si>
  <si>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</si>
  <si>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</si>
  <si>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</si>
  <si>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</si>
  <si>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</si>
  <si>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</si>
  <si>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</si>
  <si>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</si>
  <si>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</si>
  <si>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</si>
  <si>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</si>
  <si>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</si>
  <si>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</si>
  <si>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</si>
  <si>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</si>
  <si>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</si>
  <si>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</si>
  <si>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</si>
  <si>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</si>
  <si>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</si>
  <si>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</si>
  <si>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</si>
  <si>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</si>
  <si>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</si>
  <si>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</si>
  <si>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</si>
  <si>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</si>
  <si>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</si>
  <si>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</si>
  <si>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</si>
  <si>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</si>
  <si>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</si>
  <si>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</si>
  <si>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</si>
  <si>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</si>
  <si>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</si>
  <si>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</si>
  <si>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</si>
  <si>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</si>
  <si>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</si>
  <si>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</si>
  <si>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</si>
  <si>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</si>
  <si>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</si>
  <si>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</si>
  <si>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</si>
  <si>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</si>
  <si>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</si>
  <si>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</si>
  <si>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</si>
  <si>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</si>
  <si>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</si>
  <si>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</si>
  <si>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</si>
  <si>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</si>
  <si>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</si>
  <si>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</si>
  <si>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</si>
  <si>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</si>
  <si>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</si>
  <si>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</si>
  <si>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</si>
  <si>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</si>
  <si>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</si>
  <si>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</si>
  <si>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</si>
  <si>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</si>
  <si>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</si>
  <si>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</si>
  <si>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</si>
  <si>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</si>
  <si>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</si>
  <si>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</si>
  <si>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</si>
  <si>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</si>
  <si>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</si>
  <si>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</si>
  <si>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</si>
  <si>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</si>
  <si>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</si>
  <si>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</si>
  <si>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</si>
  <si>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</si>
  <si>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</si>
  <si>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</si>
  <si>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</si>
  <si>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</si>
  <si>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</si>
  <si>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</si>
  <si>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</si>
  <si>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</si>
  <si>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</si>
  <si>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</si>
  <si>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</si>
  <si>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</si>
  <si>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</si>
  <si>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</si>
  <si>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</si>
  <si>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</si>
  <si>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</si>
  <si>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</si>
  <si>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</si>
  <si>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</si>
  <si>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</si>
  <si>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</si>
  <si>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</si>
  <si>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</si>
  <si>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</si>
  <si>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</si>
  <si>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</si>
  <si>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</si>
  <si>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</si>
  <si>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</si>
  <si>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</si>
  <si>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</si>
  <si>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</si>
  <si>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</si>
  <si>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</si>
  <si>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</si>
  <si>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</si>
  <si>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</si>
  <si>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</si>
  <si>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</si>
  <si>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</si>
  <si>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</si>
  <si>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</si>
  <si>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</si>
  <si>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</si>
  <si>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</si>
  <si>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</si>
  <si>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</si>
  <si>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</si>
  <si>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</si>
  <si>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</si>
  <si>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</si>
  <si>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</si>
  <si>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</si>
  <si>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</si>
  <si>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</si>
  <si>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</si>
  <si>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</si>
  <si>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</si>
  <si>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</si>
  <si>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</si>
  <si>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</si>
  <si>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</si>
  <si>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</si>
  <si>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</si>
  <si>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</si>
  <si>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</si>
  <si>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</si>
  <si>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</si>
  <si>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</si>
  <si>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</si>
  <si>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</si>
  <si>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</si>
  <si>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</si>
  <si>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</si>
  <si>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</si>
  <si>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</si>
  <si>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</si>
  <si>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</si>
  <si>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</si>
  <si>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</si>
  <si>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</si>
  <si>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</si>
  <si>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</si>
  <si>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</si>
  <si>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</si>
  <si>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</si>
  <si>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</si>
  <si>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</si>
  <si>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</si>
  <si>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</si>
  <si>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</si>
  <si>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</si>
  <si>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</si>
  <si>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</si>
  <si>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</si>
  <si>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</si>
  <si>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</si>
  <si>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</si>
  <si>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</si>
  <si>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</si>
  <si>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</si>
  <si>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</si>
  <si>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</si>
  <si>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</si>
  <si>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</si>
  <si>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</si>
  <si>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</si>
  <si>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</si>
  <si>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</si>
  <si>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</si>
  <si>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</si>
  <si>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</si>
  <si>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</si>
  <si>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</si>
  <si>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</si>
  <si>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</si>
  <si>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</si>
  <si>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</si>
  <si>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</si>
  <si>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</si>
  <si>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</si>
  <si>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</si>
  <si>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</si>
  <si>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</si>
  <si>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</si>
  <si>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</si>
  <si>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</si>
  <si>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</si>
  <si>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</si>
  <si>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</si>
  <si>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</si>
  <si>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</si>
  <si>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</si>
  <si>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</si>
  <si>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</si>
  <si>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</si>
  <si>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</si>
  <si>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</si>
  <si>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</si>
  <si>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</si>
  <si>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</si>
  <si>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</si>
  <si>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</si>
  <si>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</si>
  <si>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</si>
  <si>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</si>
  <si>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</si>
  <si>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</si>
  <si>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</si>
  <si>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</si>
  <si>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</si>
  <si>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</si>
  <si>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</si>
  <si>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</si>
  <si>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</si>
  <si>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</si>
  <si>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</si>
  <si>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</si>
  <si>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</si>
  <si>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</si>
  <si>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</si>
  <si>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</si>
  <si>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</si>
  <si>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</si>
  <si>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</si>
  <si>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</si>
  <si>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</si>
  <si>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</si>
  <si>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</si>
  <si>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</si>
  <si>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</si>
  <si>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</si>
  <si>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</si>
  <si>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</si>
  <si>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</si>
  <si>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</si>
  <si>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</si>
  <si>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</si>
  <si>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</si>
  <si>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</si>
  <si>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</si>
  <si>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</si>
  <si>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</si>
  <si>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</si>
  <si>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</si>
  <si>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</si>
  <si>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</si>
  <si>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</si>
  <si>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</si>
  <si>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</si>
  <si>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</si>
  <si>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</si>
  <si>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</si>
  <si>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</si>
  <si>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</si>
  <si>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</si>
  <si>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</si>
  <si>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</si>
  <si>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</si>
  <si>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</si>
  <si>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</si>
  <si>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</si>
  <si>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</si>
  <si>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</si>
  <si>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</si>
  <si>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</si>
  <si>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</si>
  <si>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</si>
  <si>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</si>
  <si>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</si>
  <si>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</si>
  <si>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</si>
  <si>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</si>
  <si>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</si>
  <si>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</si>
  <si>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</si>
  <si>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</si>
  <si>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</si>
  <si>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</si>
  <si>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</si>
  <si>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</si>
  <si>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</si>
  <si>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</si>
  <si>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</si>
  <si>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</si>
  <si>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</si>
  <si>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</si>
  <si>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</si>
  <si>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</si>
  <si>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</si>
  <si>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</si>
  <si>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</si>
  <si>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</si>
  <si>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</si>
  <si>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</si>
  <si>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</si>
  <si>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</si>
  <si>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</si>
  <si>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</si>
  <si>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</si>
  <si>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</si>
  <si>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</si>
  <si>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</si>
  <si>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</si>
  <si>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</si>
  <si>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</si>
  <si>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</si>
  <si>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</si>
  <si>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</si>
  <si>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</si>
  <si>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</si>
  <si>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</si>
  <si>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</si>
  <si>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</si>
  <si>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</si>
  <si>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</si>
  <si>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</si>
  <si>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</si>
  <si>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</si>
  <si>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</si>
  <si>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</si>
  <si>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</si>
  <si>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</si>
  <si>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</si>
  <si>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</si>
  <si>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</si>
  <si>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</si>
  <si>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</si>
  <si>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</si>
  <si>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</si>
  <si>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</si>
  <si>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</si>
  <si>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</si>
  <si>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</si>
  <si>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</si>
  <si>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</si>
  <si>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</si>
  <si>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</si>
  <si>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</si>
  <si>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</si>
  <si>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</si>
  <si>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</si>
  <si>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</si>
  <si>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</si>
  <si>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</si>
  <si>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</si>
  <si>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</si>
  <si>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</si>
  <si>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</si>
  <si>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</si>
  <si>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</si>
  <si>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</si>
  <si>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</si>
  <si>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</si>
  <si>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</si>
  <si>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</si>
  <si>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</si>
  <si>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</si>
  <si>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</si>
  <si>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</si>
  <si>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</si>
  <si>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</si>
  <si>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</si>
  <si>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</si>
  <si>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</si>
  <si>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</si>
  <si>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</si>
  <si>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</si>
  <si>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</si>
  <si>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</si>
  <si>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</si>
  <si>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</si>
  <si>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</si>
  <si>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</si>
  <si>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</si>
  <si>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</si>
  <si>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</si>
  <si>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</si>
  <si>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</si>
  <si>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</si>
  <si>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</si>
  <si>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</si>
  <si>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</si>
  <si>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</si>
  <si>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</si>
  <si>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</si>
  <si>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</si>
  <si>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</si>
  <si>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</si>
  <si>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</si>
  <si>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</si>
  <si>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</si>
  <si>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</si>
  <si>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</si>
  <si>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</si>
  <si>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</si>
  <si>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</si>
  <si>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</si>
  <si>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</si>
  <si>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</si>
  <si>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</si>
  <si>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</si>
  <si>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</si>
  <si>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</si>
  <si>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</si>
  <si>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</si>
  <si>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</si>
  <si>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</si>
  <si>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</si>
  <si>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</si>
  <si>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</si>
  <si>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</si>
  <si>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</si>
  <si>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</si>
  <si>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</si>
  <si>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</si>
  <si>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</si>
  <si>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</si>
  <si>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</si>
  <si>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</si>
  <si>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</si>
  <si>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</si>
  <si>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</si>
  <si>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</si>
  <si>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</si>
  <si>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</si>
  <si>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</si>
  <si>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</si>
  <si>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</si>
  <si>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</si>
  <si>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</si>
  <si>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</si>
  <si>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</si>
  <si>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</si>
  <si>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</si>
  <si>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</si>
  <si>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</si>
  <si>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</si>
  <si>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</si>
  <si>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</si>
  <si>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</si>
  <si>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</si>
  <si>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</si>
  <si>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</si>
  <si>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</si>
  <si>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</si>
  <si>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</si>
  <si>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</si>
  <si>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</si>
  <si>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</si>
  <si>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</si>
  <si>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</si>
  <si>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</si>
  <si>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</si>
  <si>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</si>
  <si>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</si>
  <si>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</si>
  <si>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</si>
  <si>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</si>
  <si>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</si>
  <si>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</si>
  <si>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</si>
  <si>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</si>
  <si>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</si>
  <si>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</si>
  <si>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</si>
  <si>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</si>
  <si>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</si>
  <si>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</si>
  <si>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</si>
  <si>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</si>
  <si>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</si>
  <si>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</si>
  <si>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</si>
  <si>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</si>
  <si>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</si>
  <si>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</si>
  <si>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</si>
  <si>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</si>
  <si>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</si>
  <si>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</si>
  <si>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</si>
  <si>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</si>
  <si>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</si>
  <si>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</si>
  <si>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</si>
  <si>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</si>
  <si>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</si>
  <si>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</si>
  <si>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</si>
  <si>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</si>
  <si>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</si>
  <si>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</si>
  <si>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</si>
  <si>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</si>
  <si>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</si>
  <si>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</si>
  <si>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</si>
  <si>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</si>
  <si>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</si>
  <si>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</si>
  <si>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</si>
  <si>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</si>
  <si>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</si>
  <si>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</si>
  <si>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</si>
  <si>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</si>
  <si>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</si>
  <si>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</si>
  <si>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</si>
  <si>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</si>
  <si>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</si>
  <si>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</si>
  <si>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</si>
  <si>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</si>
  <si>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</si>
  <si>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</si>
  <si>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</si>
  <si>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</si>
  <si>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</si>
  <si>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</si>
  <si>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</si>
  <si>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</si>
  <si>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</si>
  <si>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</si>
  <si>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</si>
  <si>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</si>
  <si>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</si>
  <si>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</si>
  <si>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</si>
  <si>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</si>
  <si>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</si>
  <si>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</si>
  <si>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</si>
  <si>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</si>
  <si>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</si>
  <si>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</si>
  <si>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</si>
  <si>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</si>
  <si>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</si>
  <si>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</si>
  <si>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</si>
  <si>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</si>
  <si>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</si>
  <si>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</si>
  <si>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</si>
  <si>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</si>
  <si>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</si>
  <si>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</si>
  <si>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</si>
  <si>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</si>
  <si>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</si>
  <si>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</si>
  <si>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</si>
  <si>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</si>
  <si>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</si>
  <si>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</si>
  <si>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</si>
  <si>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</si>
  <si>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</si>
  <si>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</si>
  <si>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</si>
  <si>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</si>
  <si>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</si>
  <si>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</si>
  <si>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</si>
  <si>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</si>
  <si>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</si>
  <si>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</si>
  <si>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</si>
  <si>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</si>
  <si>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</si>
  <si>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</si>
  <si>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</si>
  <si>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</si>
  <si>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</si>
  <si>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</si>
  <si>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</si>
  <si>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</si>
  <si>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</si>
  <si>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</si>
  <si>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</si>
  <si>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</si>
  <si>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</si>
  <si>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</si>
  <si>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</si>
  <si>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</si>
  <si>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</si>
  <si>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</si>
  <si>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</si>
  <si>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</si>
  <si>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</si>
  <si>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</si>
  <si>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</si>
  <si>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</si>
  <si>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</si>
  <si>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</si>
  <si>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</si>
  <si>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</si>
  <si>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</si>
  <si>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</si>
  <si>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</si>
  <si>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</si>
  <si>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</si>
  <si>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</si>
  <si>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</si>
  <si>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</si>
  <si>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</si>
  <si>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</si>
  <si>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</si>
  <si>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</si>
  <si>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</si>
  <si>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</si>
  <si>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</si>
  <si>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</si>
  <si>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</si>
  <si>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</si>
  <si>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</si>
  <si>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</si>
  <si>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</si>
  <si>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</si>
  <si>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</si>
  <si>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</si>
  <si>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</si>
  <si>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</si>
  <si>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</si>
  <si>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</si>
  <si>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</si>
  <si>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</si>
  <si>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</si>
  <si>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</si>
  <si>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</si>
  <si>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</si>
  <si>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</si>
  <si>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</si>
  <si>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</si>
  <si>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</si>
  <si>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</si>
  <si>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</si>
  <si>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</si>
  <si>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</si>
  <si>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</si>
  <si>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</si>
  <si>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</si>
  <si>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</si>
  <si>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</si>
  <si>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</si>
  <si>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</si>
  <si>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</si>
  <si>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</si>
  <si>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</si>
  <si>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</si>
  <si>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</si>
  <si>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</si>
  <si>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</si>
  <si>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</si>
  <si>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</si>
  <si>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</si>
  <si>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</si>
  <si>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</si>
  <si>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</si>
  <si>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</si>
  <si>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</si>
  <si>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</si>
  <si>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</si>
  <si>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</si>
  <si>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</si>
  <si>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</si>
  <si>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</si>
  <si>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</si>
  <si>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</si>
  <si>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</si>
  <si>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</si>
  <si>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</si>
  <si>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</si>
  <si>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</si>
  <si>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</si>
  <si>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</si>
  <si>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</si>
  <si>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</si>
  <si>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</si>
  <si>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</si>
  <si>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</si>
  <si>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</si>
  <si>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</si>
  <si>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</si>
  <si>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</si>
  <si>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</si>
  <si>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</si>
  <si>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</si>
  <si>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</si>
  <si>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</si>
  <si>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</si>
  <si>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</si>
  <si>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</si>
  <si>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</si>
  <si>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</si>
  <si>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</si>
  <si>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</si>
  <si>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</si>
  <si>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</si>
  <si>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</si>
  <si>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</si>
  <si>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</si>
  <si>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</si>
  <si>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</si>
  <si>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</si>
  <si>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</si>
  <si>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</si>
  <si>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</si>
  <si>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</si>
  <si>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</si>
  <si>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</si>
  <si>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</si>
  <si>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</si>
  <si>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</si>
  <si>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</si>
  <si>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</si>
  <si>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</si>
  <si>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</si>
  <si>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</si>
  <si>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</si>
  <si>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</si>
  <si>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</si>
  <si>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</si>
  <si>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</si>
  <si>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</si>
  <si>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</si>
  <si>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</si>
  <si>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</si>
  <si>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</si>
  <si>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</si>
  <si>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</si>
  <si>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</si>
  <si>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</si>
  <si>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</si>
  <si>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</si>
  <si>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</si>
  <si>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</si>
  <si>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</si>
  <si>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</si>
  <si>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</si>
  <si>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</si>
  <si>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</si>
  <si>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</si>
  <si>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</si>
  <si>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</si>
  <si>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</si>
  <si>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</si>
  <si>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</si>
  <si>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</si>
  <si>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</si>
  <si>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</si>
  <si>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</si>
  <si>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</si>
  <si>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</si>
  <si>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</si>
  <si>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</si>
  <si>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</si>
  <si>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</si>
  <si>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</si>
  <si>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</si>
  <si>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</si>
  <si>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</si>
  <si>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</si>
  <si>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</si>
  <si>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</si>
  <si>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</si>
  <si>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</si>
  <si>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</si>
  <si>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</si>
  <si>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</si>
  <si>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</si>
  <si>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</si>
  <si>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</si>
  <si>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</si>
  <si>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</si>
  <si>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</si>
  <si>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</si>
  <si>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</si>
  <si>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</si>
  <si>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</si>
  <si>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</si>
  <si>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</si>
  <si>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</si>
  <si>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</si>
  <si>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</si>
  <si>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</si>
  <si>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</si>
  <si>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</si>
  <si>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</si>
  <si>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</si>
  <si>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</si>
  <si>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</si>
  <si>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</si>
  <si>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</si>
  <si>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</si>
  <si>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</si>
  <si>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</si>
  <si>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</si>
  <si>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</si>
  <si>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</si>
  <si>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</si>
  <si>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</si>
  <si>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</si>
  <si>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</si>
  <si>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</si>
  <si>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</si>
  <si>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</si>
  <si>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</si>
  <si>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</si>
  <si>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</si>
  <si>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</si>
  <si>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</si>
  <si>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</si>
  <si>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</si>
  <si>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</si>
  <si>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</si>
  <si>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</si>
  <si>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</si>
  <si>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</si>
  <si>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</si>
  <si>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</si>
  <si>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</si>
  <si>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</si>
  <si>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</si>
  <si>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</si>
  <si>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</si>
  <si>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</si>
  <si>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</si>
  <si>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</si>
  <si>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</si>
  <si>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</si>
  <si>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</si>
  <si>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</si>
  <si>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</si>
  <si>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</si>
  <si>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</si>
  <si>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</si>
  <si>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</si>
  <si>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</si>
  <si>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</si>
  <si>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</si>
  <si>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</si>
  <si>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</si>
  <si>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</si>
  <si>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</si>
  <si>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</si>
  <si>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</si>
  <si>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</si>
  <si>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</si>
  <si>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</si>
  <si>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</si>
  <si>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</si>
  <si>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</si>
  <si>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</si>
  <si>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</si>
  <si>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</si>
  <si>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</si>
  <si>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</si>
  <si>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</si>
  <si>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</si>
  <si>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</si>
  <si>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</si>
  <si>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</si>
  <si>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</si>
  <si>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</si>
  <si>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</si>
  <si>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</si>
  <si>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</si>
  <si>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</si>
  <si>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</si>
  <si>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</si>
  <si>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</si>
  <si>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</si>
  <si>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</si>
  <si>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</si>
  <si>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</si>
  <si>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</si>
  <si>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</si>
  <si>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</si>
  <si>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</si>
  <si>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</si>
  <si>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</si>
  <si>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</si>
  <si>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</si>
  <si>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</si>
  <si>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</si>
  <si>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</si>
  <si>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</si>
  <si>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</si>
  <si>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</si>
  <si>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</si>
  <si>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</si>
  <si>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</si>
  <si>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</si>
  <si>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</si>
  <si>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</si>
  <si>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</si>
  <si>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</si>
  <si>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</si>
  <si>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</si>
  <si>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</si>
  <si>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</si>
  <si>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</si>
  <si>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</si>
  <si>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</si>
  <si>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</si>
  <si>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</si>
  <si>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</si>
  <si>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</si>
  <si>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</si>
  <si>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</si>
  <si>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</si>
  <si>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</si>
  <si>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</si>
  <si>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</si>
  <si>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</si>
  <si>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</si>
  <si>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</si>
  <si>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</si>
  <si>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</si>
  <si>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</si>
  <si>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</si>
  <si>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</si>
  <si>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</si>
  <si>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</si>
  <si>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</si>
  <si>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</si>
  <si>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</si>
  <si>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</si>
  <si>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</si>
  <si>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</si>
  <si>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</si>
  <si>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</si>
  <si>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</si>
  <si>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</si>
  <si>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</si>
  <si>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</si>
  <si>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</si>
  <si>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</si>
  <si>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</si>
  <si>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</si>
  <si>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</si>
  <si>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</si>
  <si>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</si>
  <si>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</si>
  <si>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</si>
  <si>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</si>
  <si>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</si>
  <si>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</si>
  <si>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</si>
  <si>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</si>
  <si>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</si>
  <si>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</si>
  <si>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</si>
  <si>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</si>
  <si>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</si>
  <si>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</si>
  <si>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</si>
  <si>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</si>
  <si>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</si>
  <si>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</si>
  <si>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</si>
  <si>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</si>
  <si>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</si>
  <si>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</si>
  <si>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</si>
  <si>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</si>
  <si>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</si>
  <si>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</si>
  <si>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</si>
  <si>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</si>
  <si>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</si>
  <si>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</si>
  <si>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</si>
  <si>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</si>
  <si>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</si>
  <si>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</si>
  <si>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</si>
  <si>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</si>
  <si>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</si>
  <si>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</si>
  <si>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</si>
  <si>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</si>
  <si>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</si>
  <si>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</si>
  <si>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</si>
  <si>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</si>
  <si>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</si>
  <si>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</si>
  <si>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</si>
  <si>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</si>
  <si>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</si>
  <si>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</si>
  <si>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</si>
  <si>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</si>
  <si>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</si>
  <si>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</si>
  <si>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</si>
  <si>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</si>
  <si>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</si>
  <si>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</si>
  <si>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</si>
  <si>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</si>
  <si>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</si>
  <si>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</si>
  <si>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</si>
  <si>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</si>
  <si>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</si>
  <si>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</si>
  <si>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</si>
  <si>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</si>
  <si>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</si>
  <si>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</si>
  <si>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</si>
  <si>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</si>
  <si>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</si>
  <si>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</si>
  <si>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</si>
  <si>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</si>
  <si>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</si>
  <si>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</si>
  <si>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</si>
  <si>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</si>
  <si>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</si>
  <si>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</si>
  <si>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</si>
  <si>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</si>
  <si>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</si>
  <si>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</si>
  <si>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</si>
  <si>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</si>
  <si>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</si>
  <si>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</si>
  <si>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</si>
  <si>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</si>
  <si>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</si>
  <si>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</si>
  <si>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</si>
  <si>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</si>
  <si>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</si>
  <si>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</si>
  <si>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</si>
  <si>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</si>
  <si>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</si>
  <si>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</si>
  <si>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</si>
  <si>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</si>
  <si>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</si>
  <si>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</si>
  <si>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</si>
  <si>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</si>
  <si>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</si>
  <si>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</si>
  <si>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</si>
  <si>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</si>
  <si>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</si>
  <si>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</si>
  <si>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</si>
  <si>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</si>
  <si>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</si>
  <si>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</si>
  <si>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</si>
  <si>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</si>
  <si>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</si>
  <si>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</si>
  <si>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</si>
  <si>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</si>
  <si>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</si>
  <si>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</si>
  <si>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</si>
  <si>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</si>
  <si>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</si>
  <si>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</si>
  <si>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</si>
  <si>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</si>
  <si>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</si>
  <si>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</si>
  <si>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</si>
  <si>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</si>
  <si>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</si>
  <si>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</si>
  <si>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</si>
  <si>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</si>
  <si>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</si>
  <si>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</si>
  <si>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</si>
  <si>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</si>
  <si>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</si>
  <si>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</si>
  <si>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</si>
  <si>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</si>
  <si>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</si>
  <si>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</si>
  <si>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</si>
  <si>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</si>
  <si>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</si>
  <si>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</si>
  <si>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</si>
  <si>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</si>
  <si>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</si>
  <si>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</si>
  <si>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</si>
  <si>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</si>
  <si>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</si>
  <si>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</si>
  <si>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</si>
  <si>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</si>
  <si>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</si>
  <si>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</si>
  <si>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</si>
  <si>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</si>
  <si>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</si>
  <si>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</si>
  <si>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</si>
  <si>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</si>
  <si>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</si>
  <si>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</si>
  <si>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</si>
  <si>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</si>
  <si>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</si>
  <si>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</si>
  <si>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</si>
  <si>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</si>
  <si>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</si>
  <si>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</si>
  <si>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</si>
  <si>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</si>
  <si>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</si>
  <si>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</si>
  <si>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</si>
  <si>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</si>
  <si>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</si>
  <si>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</si>
  <si>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</si>
  <si>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</si>
  <si>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</si>
  <si>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</si>
  <si>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</si>
  <si>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</si>
  <si>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</si>
  <si>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</si>
  <si>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</si>
  <si>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</si>
  <si>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</si>
  <si>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</si>
  <si>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</si>
  <si>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</si>
  <si>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</si>
  <si>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</si>
  <si>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</si>
  <si>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</si>
  <si>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</si>
  <si>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</si>
  <si>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</si>
  <si>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</si>
  <si>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</si>
  <si>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</si>
  <si>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</si>
  <si>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</si>
  <si>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</si>
  <si>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</si>
  <si>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</si>
  <si>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</si>
  <si>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</si>
  <si>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</si>
  <si>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</si>
  <si>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</si>
  <si>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</si>
  <si>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</si>
  <si>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</si>
  <si>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</si>
  <si>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</si>
  <si>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</si>
  <si>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</si>
  <si>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</si>
  <si>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</si>
  <si>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</si>
  <si>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</si>
  <si>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</si>
  <si>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</si>
  <si>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</si>
  <si>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</si>
  <si>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</si>
  <si>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</si>
  <si>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</si>
  <si>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</si>
  <si>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</si>
  <si>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</si>
  <si>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</si>
  <si>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</si>
  <si>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</si>
  <si>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</si>
  <si>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</si>
  <si>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</si>
  <si>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</si>
  <si>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</si>
  <si>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</si>
  <si>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</si>
  <si>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</si>
  <si>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</si>
  <si>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</si>
  <si>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</si>
  <si>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</si>
  <si>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</si>
  <si>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</si>
  <si>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</si>
  <si>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</si>
  <si>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</si>
  <si>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</si>
  <si>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</si>
  <si>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</si>
  <si>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</si>
  <si>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</si>
  <si>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</si>
  <si>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</si>
  <si>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</si>
  <si>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</si>
  <si>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</si>
  <si>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</si>
  <si>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</si>
  <si>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</si>
  <si>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</si>
  <si>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</si>
  <si>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</si>
  <si>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</si>
  <si>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</si>
  <si>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</si>
  <si>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</si>
  <si>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</si>
  <si>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</si>
  <si>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</si>
  <si>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</si>
  <si>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</si>
  <si>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</si>
  <si>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</si>
  <si>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</si>
  <si>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</si>
  <si>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</si>
  <si>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</si>
  <si>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</si>
  <si>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</si>
  <si>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</si>
  <si>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</si>
  <si>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</si>
  <si>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</si>
  <si>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</si>
  <si>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</si>
  <si>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</si>
  <si>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</si>
  <si>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</si>
  <si>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</si>
  <si>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</si>
  <si>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</si>
  <si>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</si>
  <si>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</si>
  <si>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</si>
  <si>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</si>
  <si>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</si>
  <si>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</si>
  <si>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</si>
  <si>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</si>
  <si>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</si>
  <si>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</si>
  <si>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</si>
  <si>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</si>
  <si>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</si>
  <si>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</si>
  <si>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</si>
  <si>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</si>
  <si>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</si>
  <si>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</si>
  <si>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</si>
  <si>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</si>
  <si>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</si>
  <si>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</si>
  <si>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</si>
  <si>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</si>
  <si>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</si>
  <si>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</si>
  <si>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</si>
  <si>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</si>
  <si>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</si>
  <si>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</si>
  <si>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</si>
  <si>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</si>
  <si>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</si>
  <si>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</si>
  <si>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</si>
  <si>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</si>
  <si>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</si>
  <si>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</si>
  <si>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</si>
  <si>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</si>
  <si>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</si>
  <si>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</si>
  <si>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</si>
  <si>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</si>
  <si>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</si>
  <si>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</si>
  <si>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</si>
  <si>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</si>
  <si>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</si>
  <si>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</si>
  <si>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</si>
  <si>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</si>
  <si>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</si>
  <si>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</si>
  <si>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</si>
  <si>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</si>
  <si>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</si>
  <si>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</si>
  <si>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</si>
  <si>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</si>
  <si>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</si>
  <si>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</si>
  <si>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</si>
  <si>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</si>
  <si>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</si>
  <si>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</si>
  <si>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</si>
  <si>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</si>
  <si>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</si>
  <si>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</si>
  <si>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</si>
  <si>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</si>
  <si>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</si>
  <si>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</si>
  <si>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</si>
  <si>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</si>
  <si>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</si>
  <si>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</si>
  <si>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</si>
  <si>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</si>
  <si>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</si>
  <si>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</si>
  <si>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</si>
  <si>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</si>
  <si>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</si>
  <si>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</si>
  <si>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</si>
  <si>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</si>
  <si>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</si>
  <si>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</si>
  <si>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</si>
  <si>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</si>
  <si>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</si>
  <si>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</si>
  <si>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</si>
  <si>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</si>
  <si>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</si>
  <si>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</si>
  <si>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</si>
  <si>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</si>
  <si>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</si>
  <si>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</si>
  <si>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</si>
  <si>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</si>
  <si>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</si>
  <si>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</si>
  <si>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</si>
  <si>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</si>
  <si>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</si>
  <si>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</si>
  <si>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</si>
  <si>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</si>
  <si>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</si>
  <si>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</si>
  <si>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</si>
  <si>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</si>
  <si>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</si>
  <si>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</si>
  <si>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</si>
  <si>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</si>
  <si>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</si>
  <si>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</si>
  <si>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</si>
  <si>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</si>
  <si>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</si>
  <si>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</si>
  <si>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</si>
  <si>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</si>
  <si>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</si>
  <si>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</si>
  <si>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</si>
  <si>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</si>
  <si>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</si>
  <si>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</si>
  <si>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</si>
  <si>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</si>
  <si>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</si>
  <si>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</si>
  <si>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</si>
  <si>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</si>
  <si>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</si>
  <si>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</si>
  <si>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</si>
  <si>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</si>
  <si>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</si>
  <si>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</si>
  <si>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</si>
  <si>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</si>
  <si>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</si>
  <si>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</si>
  <si>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</si>
  <si>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</si>
  <si>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</si>
  <si>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</si>
  <si>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</si>
  <si>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</si>
  <si>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</si>
  <si>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</si>
  <si>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</si>
  <si>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</si>
  <si>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</si>
  <si>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</si>
  <si>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</si>
  <si>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</si>
  <si>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</si>
  <si>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</si>
  <si>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</si>
  <si>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</si>
  <si>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</si>
  <si>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</si>
  <si>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</si>
  <si>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</si>
  <si>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</si>
  <si>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</si>
  <si>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</si>
  <si>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</si>
  <si>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</si>
  <si>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</si>
  <si>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</si>
  <si>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</si>
  <si>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</si>
  <si>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</si>
  <si>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</si>
  <si>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</si>
  <si>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</si>
  <si>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</si>
  <si>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</si>
  <si>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</si>
  <si>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</si>
  <si>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</si>
  <si>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</si>
  <si>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</si>
  <si>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</si>
  <si>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</si>
  <si>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</si>
  <si>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</si>
  <si>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</si>
  <si>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</si>
  <si>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</si>
  <si>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</si>
  <si>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</si>
  <si>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</si>
  <si>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</si>
  <si>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</si>
  <si>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</si>
  <si>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</si>
  <si>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</si>
  <si>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</si>
  <si>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</si>
  <si>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</si>
  <si>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</si>
  <si>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</si>
  <si>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</si>
  <si>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</si>
  <si>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</si>
  <si>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</si>
  <si>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</si>
  <si>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</si>
  <si>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</si>
  <si>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</si>
  <si>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</si>
  <si>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</si>
  <si>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</si>
  <si>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</si>
  <si>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</si>
  <si>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</si>
  <si>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</si>
  <si>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</si>
  <si>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</si>
  <si>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</si>
  <si>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</si>
  <si>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</si>
  <si>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</si>
  <si>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</si>
  <si>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</si>
  <si>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</si>
  <si>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</si>
  <si>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</si>
  <si>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</si>
  <si>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</si>
  <si>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</si>
  <si>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</si>
  <si>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</si>
  <si>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</si>
  <si>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</si>
  <si>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</si>
  <si>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</si>
  <si>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</si>
  <si>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</si>
  <si>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</si>
  <si>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</si>
  <si>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</si>
  <si>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</si>
  <si>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</si>
  <si>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</si>
  <si>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</si>
  <si>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</si>
  <si>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</si>
  <si>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</si>
  <si>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</si>
  <si>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</si>
  <si>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</si>
  <si>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</si>
  <si>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</si>
  <si>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</si>
  <si>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</si>
  <si>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</si>
  <si>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</si>
  <si>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</si>
  <si>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</si>
  <si>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</si>
  <si>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</si>
  <si>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</si>
  <si>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</si>
  <si>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</si>
  <si>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</si>
  <si>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</si>
  <si>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</si>
  <si>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</si>
  <si>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</si>
  <si>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</si>
  <si>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</si>
  <si>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</si>
  <si>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</si>
  <si>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</si>
  <si>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</si>
  <si>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</si>
  <si>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</si>
  <si>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</si>
  <si>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</si>
  <si>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</si>
  <si>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</si>
  <si>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</si>
  <si>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</si>
  <si>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</si>
  <si>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</si>
  <si>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</si>
  <si>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</si>
  <si>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</si>
  <si>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</si>
  <si>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</si>
  <si>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</si>
  <si>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</si>
  <si>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</si>
  <si>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</si>
  <si>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</si>
  <si>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</si>
  <si>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</si>
  <si>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</si>
  <si>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</si>
  <si>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</si>
  <si>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</si>
  <si>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</si>
  <si>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</si>
  <si>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</si>
  <si>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</si>
  <si>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</si>
  <si>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</si>
  <si>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</si>
  <si>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</si>
  <si>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</si>
  <si>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</si>
  <si>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</si>
  <si>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</si>
  <si>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</si>
  <si>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</si>
  <si>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</si>
  <si>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</si>
  <si>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</si>
  <si>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</si>
  <si>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</si>
  <si>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</si>
  <si>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</si>
  <si>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</si>
  <si>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</si>
  <si>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</si>
  <si>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</si>
  <si>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</si>
  <si>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</si>
  <si>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</si>
  <si>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</si>
  <si>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</si>
  <si>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</si>
  <si>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</si>
  <si>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</si>
  <si>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</si>
  <si>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</si>
  <si>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</si>
  <si>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</si>
  <si>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</si>
  <si>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</si>
  <si>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</si>
  <si>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</si>
  <si>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</si>
  <si>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</si>
  <si>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</si>
  <si>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</si>
  <si>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</si>
  <si>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</si>
  <si>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</si>
  <si>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</si>
  <si>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</si>
  <si>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</si>
  <si>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</si>
  <si>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</si>
  <si>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</si>
  <si>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</si>
  <si>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</si>
  <si>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</si>
  <si>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</si>
  <si>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</si>
  <si>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</si>
  <si>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</si>
  <si>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</si>
  <si>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</si>
  <si>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</si>
  <si>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</si>
  <si>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</si>
  <si>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</si>
  <si>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</si>
  <si>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</si>
  <si>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</si>
  <si>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</si>
  <si>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</si>
  <si>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</si>
  <si>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</si>
  <si>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</si>
  <si>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</si>
  <si>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</si>
  <si>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</si>
  <si>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</si>
  <si>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</si>
  <si>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</si>
  <si>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</si>
  <si>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</si>
  <si>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</si>
  <si>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</si>
  <si>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</si>
  <si>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</si>
  <si>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</si>
  <si>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</si>
  <si>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</si>
  <si>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</si>
  <si>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</si>
  <si>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</si>
  <si>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</si>
  <si>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</si>
  <si>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</si>
  <si>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</si>
  <si>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</si>
  <si>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</si>
  <si>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</si>
  <si>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</si>
  <si>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</si>
  <si>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</si>
  <si>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</si>
  <si>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</si>
  <si>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</si>
  <si>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</si>
  <si>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</si>
  <si>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</si>
  <si>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</si>
  <si>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</si>
  <si>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</si>
  <si>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</si>
  <si>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</si>
  <si>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</si>
  <si>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</si>
  <si>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</si>
  <si>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</si>
  <si>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</si>
  <si>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</si>
  <si>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</si>
  <si>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</si>
  <si>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</si>
  <si>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</si>
  <si>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</si>
  <si>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</si>
  <si>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</si>
  <si>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</si>
  <si>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</si>
  <si>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</si>
  <si>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</si>
  <si>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</si>
  <si>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</si>
  <si>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</si>
  <si>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</si>
  <si>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</si>
  <si>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</si>
  <si>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</si>
  <si>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</si>
  <si>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</si>
  <si>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</si>
  <si>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</si>
  <si>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</si>
  <si>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</si>
  <si>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</si>
  <si>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</si>
  <si>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</si>
  <si>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</si>
  <si>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</si>
  <si>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</si>
  <si>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</si>
  <si>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</si>
  <si>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</si>
  <si>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</si>
  <si>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</si>
  <si>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</si>
  <si>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</si>
  <si>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</si>
  <si>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</si>
  <si>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</si>
  <si>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</si>
  <si>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</si>
  <si>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</si>
  <si>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</si>
  <si>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</si>
  <si>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</si>
  <si>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</si>
  <si>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</si>
  <si>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</si>
  <si>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</si>
  <si>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</si>
  <si>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</si>
  <si>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</si>
  <si>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</si>
  <si>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</si>
  <si>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</si>
  <si>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</si>
  <si>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</si>
  <si>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</si>
  <si>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</si>
  <si>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</si>
  <si>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</si>
  <si>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</si>
  <si>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</si>
  <si>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</si>
  <si>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</si>
  <si>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</si>
  <si>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</si>
  <si>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</si>
  <si>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</si>
  <si>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</si>
  <si>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</si>
  <si>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</si>
  <si>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</si>
  <si>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</si>
  <si>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</si>
  <si>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</si>
  <si>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</si>
  <si>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</si>
  <si>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</si>
  <si>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</si>
  <si>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</si>
  <si>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</si>
  <si>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</si>
  <si>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</si>
  <si>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</si>
  <si>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</si>
  <si>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</si>
  <si>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</si>
  <si>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</si>
  <si>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</si>
  <si>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</si>
  <si>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</si>
  <si>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</si>
  <si>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</si>
  <si>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</si>
  <si>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</si>
  <si>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</si>
  <si>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</si>
  <si>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</si>
  <si>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</si>
  <si>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</si>
  <si>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</si>
  <si>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</si>
  <si>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</si>
  <si>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</si>
  <si>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</si>
  <si>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</si>
  <si>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</si>
  <si>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</si>
  <si>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</si>
  <si>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</si>
  <si>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</si>
  <si>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</si>
  <si>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</si>
  <si>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</si>
  <si>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</si>
  <si>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</si>
  <si>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</si>
  <si>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</si>
  <si>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</si>
  <si>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</si>
  <si>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</si>
  <si>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</si>
  <si>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</si>
  <si>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</si>
  <si>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</si>
  <si>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</si>
  <si>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</si>
  <si>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</si>
  <si>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</si>
  <si>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</si>
  <si>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</si>
  <si>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</si>
  <si>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</si>
  <si>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</si>
  <si>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</si>
  <si>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</si>
  <si>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</si>
  <si>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</si>
  <si>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</si>
  <si>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</si>
  <si>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</si>
  <si>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</si>
  <si>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</si>
  <si>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</si>
  <si>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</si>
  <si>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</si>
  <si>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</si>
  <si>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</si>
  <si>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</si>
  <si>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</si>
  <si>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</si>
  <si>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</si>
  <si>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</si>
  <si>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</si>
  <si>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</si>
  <si>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</si>
  <si>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</si>
  <si>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</si>
  <si>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</si>
  <si>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</si>
  <si>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</si>
  <si>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</si>
  <si>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</si>
  <si>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</si>
  <si>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</si>
  <si>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</si>
  <si>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</si>
  <si>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</si>
  <si>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</si>
  <si>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</si>
  <si>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</si>
  <si>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</si>
  <si>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</si>
  <si>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</si>
  <si>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</si>
  <si>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</si>
  <si>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</si>
  <si>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</si>
  <si>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</si>
  <si>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</si>
  <si>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</si>
  <si>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</si>
  <si>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</si>
  <si>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</si>
  <si>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</si>
  <si>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</si>
  <si>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</si>
  <si>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</si>
  <si>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</si>
  <si>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</si>
  <si>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</si>
  <si>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</si>
  <si>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</si>
  <si>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</si>
  <si>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</si>
  <si>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</si>
  <si>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</si>
  <si>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</si>
  <si>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</si>
  <si>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</si>
  <si>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</si>
  <si>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</si>
  <si>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</si>
  <si>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</si>
  <si>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</si>
  <si>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</si>
  <si>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</si>
  <si>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</si>
  <si>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</si>
  <si>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</si>
  <si>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</si>
  <si>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</si>
  <si>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</si>
  <si>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</si>
  <si>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</si>
  <si>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</si>
  <si>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</si>
  <si>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</si>
  <si>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</si>
  <si>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</si>
  <si>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</si>
  <si>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</si>
  <si>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</si>
  <si>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</si>
  <si>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</si>
  <si>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</si>
  <si>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</si>
  <si>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</si>
  <si>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</si>
  <si>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</si>
  <si>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</si>
  <si>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</si>
  <si>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</si>
  <si>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</si>
  <si>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</si>
  <si>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</si>
  <si>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</si>
  <si>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</si>
  <si>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</si>
  <si>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</si>
  <si>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</si>
  <si>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</si>
  <si>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</si>
  <si>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</si>
  <si>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</si>
  <si>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</si>
  <si>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</si>
  <si>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</si>
  <si>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</si>
  <si>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</si>
  <si>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</si>
  <si>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</si>
  <si>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</si>
  <si>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</si>
  <si>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</si>
  <si>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</si>
  <si>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</si>
  <si>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</si>
  <si>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</si>
  <si>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</si>
  <si>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</si>
  <si>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</si>
  <si>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</si>
  <si>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</si>
  <si>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</si>
  <si>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</si>
  <si>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</si>
  <si>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</si>
  <si>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</si>
  <si>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</si>
  <si>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</si>
  <si>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</si>
  <si>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</si>
  <si>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</si>
  <si>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</si>
  <si>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</si>
  <si>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</si>
  <si>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</si>
  <si>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</si>
  <si>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</si>
  <si>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</si>
  <si>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</si>
  <si>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</si>
  <si>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</si>
  <si>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</si>
  <si>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</si>
  <si>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</si>
  <si>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</si>
  <si>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</si>
  <si>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</si>
  <si>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</si>
  <si>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</si>
  <si>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</si>
  <si>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</si>
  <si>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</si>
  <si>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</si>
  <si>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</si>
  <si>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</si>
  <si>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</si>
  <si>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</si>
  <si>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</si>
  <si>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</si>
  <si>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</si>
  <si>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</si>
  <si>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</si>
  <si>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</si>
  <si>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</si>
  <si>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</si>
  <si>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</si>
  <si>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</si>
  <si>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</si>
  <si>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</si>
  <si>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</si>
  <si>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</si>
  <si>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</si>
  <si>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</si>
  <si>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</si>
  <si>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</si>
  <si>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</si>
  <si>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</si>
  <si>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</si>
  <si>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</si>
  <si>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</si>
  <si>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</si>
  <si>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</si>
  <si>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</si>
  <si>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</si>
  <si>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</si>
  <si>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</si>
  <si>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</si>
  <si>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</si>
  <si>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</si>
  <si>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</si>
  <si>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</si>
  <si>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</si>
  <si>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</si>
  <si>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</si>
  <si>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</si>
  <si>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</si>
  <si>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</si>
  <si>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</si>
  <si>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</si>
  <si>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</si>
  <si>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</si>
  <si>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</si>
  <si>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</si>
  <si>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</si>
  <si>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</si>
  <si>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</si>
  <si>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</si>
  <si>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</si>
  <si>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</si>
  <si>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</si>
  <si>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</si>
  <si>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</si>
  <si>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</si>
  <si>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</si>
  <si>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</si>
  <si>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</si>
  <si>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</si>
  <si>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</si>
  <si>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</si>
  <si>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</si>
  <si>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</si>
  <si>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</si>
  <si>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</si>
  <si>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</si>
  <si>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</si>
  <si>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</si>
  <si>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</si>
  <si>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</si>
  <si>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</si>
  <si>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</si>
  <si>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</si>
  <si>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</si>
  <si>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</si>
  <si>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</si>
  <si>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</si>
  <si>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</si>
  <si>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</si>
  <si>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</si>
  <si>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</si>
  <si>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</si>
  <si>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</si>
  <si>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</si>
  <si>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</si>
  <si>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</si>
  <si>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</si>
  <si>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</si>
  <si>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</si>
  <si>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</si>
  <si>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</si>
  <si>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</si>
  <si>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</si>
  <si>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</si>
  <si>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</si>
  <si>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</si>
  <si>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</si>
  <si>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</si>
  <si>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</si>
  <si>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</si>
  <si>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</si>
  <si>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</si>
  <si>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</si>
  <si>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</si>
  <si>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</si>
  <si>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</si>
  <si>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</si>
  <si>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</si>
  <si>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</si>
  <si>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</si>
  <si>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</si>
  <si>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</si>
  <si>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</si>
  <si>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</si>
  <si>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</si>
  <si>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</si>
  <si>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</si>
  <si>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</si>
  <si>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</si>
  <si>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</si>
  <si>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</si>
  <si>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</si>
  <si>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</si>
  <si>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</si>
  <si>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</si>
  <si>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</si>
  <si>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</si>
  <si>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</si>
  <si>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</si>
  <si>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</si>
  <si>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</si>
  <si>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</si>
  <si>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</si>
  <si>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</si>
  <si>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</si>
  <si>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</si>
  <si>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</si>
  <si>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</si>
  <si>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</si>
  <si>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</si>
  <si>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</si>
  <si>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</si>
  <si>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</si>
  <si>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</si>
  <si>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</si>
  <si>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</si>
  <si>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</si>
  <si>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</si>
  <si>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</si>
  <si>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</si>
  <si>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</si>
  <si>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</si>
  <si>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</si>
  <si>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</si>
  <si>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</si>
  <si>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</si>
  <si>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</si>
  <si>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</si>
  <si>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</si>
  <si>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</si>
  <si>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</si>
  <si>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</si>
  <si>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</si>
  <si>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</si>
  <si>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</si>
  <si>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</si>
  <si>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</si>
  <si>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</si>
  <si>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</si>
  <si>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</si>
  <si>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</si>
  <si>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</si>
  <si>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</si>
  <si>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</si>
  <si>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</si>
  <si>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</si>
  <si>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</si>
  <si>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</si>
  <si>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</si>
  <si>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</si>
  <si>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</si>
  <si>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</si>
  <si>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</si>
  <si>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</si>
  <si>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</si>
  <si>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</si>
  <si>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</si>
  <si>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</si>
  <si>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</si>
  <si>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</si>
  <si>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</si>
  <si>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</si>
  <si>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</si>
  <si>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</si>
  <si>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</si>
  <si>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</si>
  <si>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</si>
  <si>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</si>
  <si>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</si>
  <si>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</si>
  <si>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</si>
  <si>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</si>
  <si>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</si>
  <si>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</si>
  <si>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</si>
  <si>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</si>
  <si>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</si>
  <si>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</si>
  <si>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</si>
  <si>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</si>
  <si>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</si>
  <si>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</si>
  <si>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</si>
  <si>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</si>
  <si>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</si>
  <si>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</si>
  <si>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</si>
  <si>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</si>
  <si>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</si>
  <si>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</si>
  <si>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</si>
  <si>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</si>
  <si>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</si>
  <si>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</si>
  <si>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</si>
  <si>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</si>
  <si>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</si>
  <si>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</si>
  <si>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</si>
  <si>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</si>
  <si>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</si>
  <si>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</si>
  <si>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</si>
  <si>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</si>
  <si>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</si>
  <si>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</si>
  <si>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</si>
  <si>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</si>
  <si>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</si>
  <si>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</si>
  <si>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</si>
  <si>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</si>
  <si>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</si>
  <si>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</si>
  <si>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</si>
  <si>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</si>
  <si>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</si>
  <si>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</si>
  <si>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</si>
  <si>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</si>
  <si>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</si>
  <si>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</si>
  <si>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</si>
  <si>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</si>
  <si>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</si>
  <si>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</si>
  <si>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</si>
  <si>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</si>
  <si>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</si>
  <si>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</si>
  <si>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</si>
  <si>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</si>
  <si>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</si>
  <si>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</si>
  <si>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</si>
  <si>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</si>
  <si>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</si>
  <si>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</si>
  <si>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</si>
  <si>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</si>
  <si>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</si>
  <si>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</si>
  <si>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</si>
  <si>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</si>
  <si>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</si>
  <si>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</si>
  <si>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</si>
  <si>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</si>
  <si>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</si>
  <si>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</si>
  <si>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</si>
  <si>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</si>
  <si>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</si>
  <si>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</si>
  <si>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</si>
  <si>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</si>
  <si>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</si>
  <si>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</si>
  <si>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</si>
  <si>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</si>
  <si>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</si>
  <si>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</si>
  <si>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</si>
  <si>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</si>
  <si>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</si>
  <si>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</si>
  <si>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</si>
  <si>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</si>
  <si>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</si>
  <si>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</si>
  <si>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</si>
  <si>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</si>
  <si>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</si>
  <si>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</si>
  <si>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</si>
  <si>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</si>
  <si>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</si>
  <si>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</si>
  <si>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</si>
  <si>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</si>
  <si>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</si>
  <si>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</si>
  <si>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</si>
  <si>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</si>
  <si>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</si>
  <si>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</si>
  <si>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</si>
  <si>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</si>
  <si>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</si>
  <si>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</si>
  <si>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</si>
  <si>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</si>
  <si>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</si>
  <si>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</si>
  <si>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</si>
  <si>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</si>
  <si>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</si>
  <si>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</si>
  <si>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</si>
  <si>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</si>
  <si>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</si>
  <si>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</si>
  <si>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</si>
  <si>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</si>
  <si>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</si>
  <si>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</si>
  <si>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</si>
  <si>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</si>
  <si>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</si>
  <si>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</si>
  <si>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</si>
  <si>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</si>
  <si>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</si>
  <si>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</si>
  <si>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</si>
  <si>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</si>
  <si>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</si>
  <si>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</si>
  <si>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</si>
  <si>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</si>
  <si>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</si>
  <si>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</si>
  <si>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</si>
  <si>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</si>
  <si>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</si>
  <si>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</si>
  <si>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</si>
  <si>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</si>
  <si>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</si>
  <si>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</si>
  <si>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</si>
  <si>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</si>
  <si>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</si>
  <si>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</si>
  <si>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</si>
  <si>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</si>
  <si>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</si>
  <si>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</si>
  <si>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</si>
  <si>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</si>
  <si>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</si>
  <si>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</si>
  <si>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</si>
  <si>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</si>
  <si>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</si>
  <si>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</si>
  <si>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</si>
  <si>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</si>
  <si>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</si>
  <si>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</si>
  <si>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</si>
  <si>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</si>
  <si>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</si>
  <si>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</si>
  <si>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</si>
  <si>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</si>
  <si>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</si>
  <si>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</si>
  <si>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</si>
  <si>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</si>
  <si>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</si>
  <si>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</si>
  <si>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</si>
  <si>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</si>
  <si>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</si>
  <si>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</si>
  <si>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</si>
  <si>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</si>
  <si>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</si>
  <si>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</si>
  <si>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</si>
  <si>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</si>
  <si>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</si>
  <si>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</si>
  <si>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</si>
  <si>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</si>
  <si>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</si>
  <si>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</si>
  <si>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</si>
  <si>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</si>
  <si>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</si>
  <si>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</si>
  <si>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</si>
  <si>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</si>
  <si>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</si>
  <si>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</si>
  <si>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</si>
  <si>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</si>
  <si>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</si>
  <si>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</si>
  <si>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</si>
  <si>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</si>
  <si>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</si>
  <si>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</si>
  <si>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</si>
  <si>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</si>
  <si>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</si>
  <si>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</si>
  <si>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</si>
  <si>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</si>
  <si>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</si>
  <si>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</si>
  <si>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</si>
  <si>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</si>
  <si>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</si>
  <si>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</si>
  <si>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</si>
  <si>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</si>
  <si>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</si>
  <si>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</si>
  <si>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</si>
  <si>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</si>
  <si>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</si>
  <si>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</si>
  <si>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</si>
  <si>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</si>
  <si>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</si>
  <si>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</si>
  <si>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</si>
  <si>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</si>
  <si>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</si>
  <si>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</si>
  <si>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</si>
  <si>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</si>
  <si>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</si>
  <si>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</si>
  <si>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</si>
  <si>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</si>
  <si>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</si>
  <si>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</si>
  <si>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</si>
  <si>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</si>
  <si>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</si>
  <si>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</si>
  <si>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</si>
  <si>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</si>
  <si>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</si>
  <si>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</si>
  <si>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</si>
  <si>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</si>
  <si>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</si>
  <si>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</si>
  <si>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</si>
  <si>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</si>
  <si>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</si>
  <si>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</si>
  <si>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</si>
  <si>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</si>
  <si>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</si>
  <si>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</si>
  <si>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</si>
  <si>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</si>
  <si>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</si>
  <si>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</si>
  <si>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</si>
  <si>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</si>
  <si>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</si>
  <si>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</si>
  <si>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</si>
  <si>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</si>
  <si>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</si>
  <si>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</si>
  <si>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</si>
  <si>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</si>
  <si>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</si>
  <si>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</si>
  <si>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</si>
  <si>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</si>
  <si>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</si>
  <si>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</si>
  <si>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</si>
  <si>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</si>
  <si>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</si>
  <si>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</si>
  <si>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</si>
  <si>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</si>
  <si>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</si>
  <si>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</si>
  <si>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</si>
  <si>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</si>
  <si>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</si>
  <si>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</si>
  <si>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</si>
  <si>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</si>
  <si>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</si>
  <si>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</si>
  <si>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</si>
  <si>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</si>
  <si>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</si>
  <si>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</si>
  <si>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</si>
  <si>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</si>
  <si>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</si>
  <si>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</si>
  <si>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</si>
  <si>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</si>
  <si>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</si>
  <si>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</si>
  <si>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</si>
  <si>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</si>
  <si>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</si>
  <si>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</si>
  <si>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</si>
  <si>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</si>
  <si>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</si>
  <si>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</si>
  <si>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</si>
  <si>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</si>
  <si>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</si>
  <si>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</si>
  <si>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</si>
  <si>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</si>
  <si>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</si>
  <si>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</si>
  <si>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</si>
  <si>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</si>
  <si>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</si>
  <si>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</si>
  <si>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</si>
  <si>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</si>
  <si>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</si>
  <si>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</si>
  <si>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</si>
  <si>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</si>
  <si>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</si>
  <si>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</si>
  <si>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</si>
  <si>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</si>
  <si>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</si>
  <si>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</si>
  <si>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</si>
  <si>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</si>
  <si>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</si>
  <si>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</si>
  <si>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</si>
  <si>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</si>
  <si>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</si>
  <si>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</si>
  <si>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</si>
  <si>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</si>
  <si>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</si>
  <si>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</si>
  <si>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</si>
  <si>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</si>
  <si>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</si>
  <si>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</si>
  <si>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</si>
  <si>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</si>
  <si>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</si>
  <si>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</si>
  <si>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</si>
  <si>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</si>
  <si>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</si>
  <si>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</si>
  <si>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</si>
  <si>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</si>
  <si>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</si>
  <si>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</si>
  <si>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</si>
  <si>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</si>
  <si>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</si>
  <si>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</si>
  <si>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</si>
  <si>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</si>
  <si>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</si>
  <si>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</si>
  <si>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</si>
  <si>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</si>
  <si>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</si>
  <si>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</si>
  <si>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</si>
  <si>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</si>
  <si>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</si>
  <si>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</si>
  <si>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</si>
  <si>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</si>
  <si>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</si>
  <si>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</si>
  <si>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</si>
  <si>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</si>
  <si>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</si>
  <si>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</si>
  <si>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</si>
  <si>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</si>
  <si>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</si>
  <si>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</si>
  <si>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</si>
  <si>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</si>
  <si>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</si>
  <si>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</si>
  <si>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</si>
  <si>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</si>
  <si>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</si>
  <si>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</si>
  <si>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</si>
  <si>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</si>
  <si>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</si>
  <si>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</si>
  <si>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</si>
  <si>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</si>
  <si>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</si>
  <si>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</si>
  <si>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</si>
  <si>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</si>
  <si>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</si>
  <si>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</si>
  <si>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</si>
  <si>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</si>
  <si>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</si>
  <si>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</si>
  <si>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</si>
  <si>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</si>
  <si>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</si>
  <si>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</si>
  <si>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</si>
  <si>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</si>
  <si>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</si>
  <si>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</si>
  <si>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</si>
  <si>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</si>
  <si>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</si>
  <si>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</si>
  <si>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</si>
  <si>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</si>
  <si>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</si>
  <si>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</si>
  <si>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</si>
  <si>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</si>
  <si>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</si>
  <si>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</si>
  <si>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</si>
  <si>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</si>
  <si>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</si>
  <si>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</si>
  <si>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</si>
  <si>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</si>
  <si>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</si>
  <si>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</si>
  <si>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</si>
  <si>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</si>
  <si>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</si>
  <si>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</si>
  <si>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</si>
  <si>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</si>
  <si>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</si>
  <si>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</si>
  <si>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</si>
  <si>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</si>
  <si>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</si>
  <si>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</si>
  <si>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</si>
  <si>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</si>
  <si>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</si>
  <si>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</si>
  <si>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</si>
  <si>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</si>
  <si>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</si>
  <si>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</si>
  <si>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</si>
  <si>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</si>
  <si>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</si>
  <si>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</si>
  <si>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</si>
  <si>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</si>
  <si>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</si>
  <si>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</si>
  <si>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</si>
  <si>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</si>
  <si>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</si>
  <si>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</si>
  <si>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</si>
  <si>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</si>
  <si>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</si>
  <si>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</si>
  <si>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</si>
  <si>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</si>
  <si>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</si>
  <si>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</si>
  <si>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</si>
  <si>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</si>
  <si>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</si>
  <si>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</si>
  <si>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</si>
  <si>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</si>
  <si>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</si>
  <si>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</si>
  <si>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</si>
  <si>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</si>
  <si>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</si>
  <si>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</si>
  <si>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</si>
  <si>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</si>
  <si>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</si>
  <si>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</si>
  <si>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</si>
  <si>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</si>
  <si>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</si>
  <si>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</si>
  <si>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</si>
  <si>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</si>
  <si>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</si>
  <si>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</si>
  <si>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</si>
  <si>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</si>
  <si>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</si>
  <si>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</si>
  <si>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</si>
  <si>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</si>
  <si>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</si>
  <si>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</si>
  <si>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</si>
  <si>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</si>
  <si>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</si>
  <si>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</si>
  <si>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</si>
  <si>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</si>
  <si>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</si>
  <si>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</si>
  <si>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</si>
  <si>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</si>
  <si>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</si>
  <si>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</si>
  <si>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</si>
  <si>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</si>
  <si>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</si>
  <si>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</si>
  <si>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</si>
  <si>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</si>
  <si>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</si>
  <si>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</si>
  <si>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</si>
  <si>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</si>
  <si>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</si>
  <si>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</si>
  <si>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</si>
  <si>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</si>
  <si>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</si>
  <si>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</si>
  <si>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</si>
  <si>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</si>
  <si>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</si>
  <si>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</si>
  <si>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</si>
  <si>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</si>
  <si>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</si>
  <si>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</si>
  <si>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</si>
  <si>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</si>
  <si>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</si>
  <si>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</si>
  <si>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</si>
  <si>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</si>
  <si>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</si>
  <si>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</si>
  <si>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</si>
  <si>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</si>
  <si>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</si>
  <si>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</si>
  <si>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</si>
  <si>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</si>
  <si>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</si>
  <si>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</si>
  <si>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</si>
  <si>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</si>
  <si>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</si>
  <si>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</si>
  <si>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</si>
  <si>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</si>
  <si>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</si>
  <si>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</si>
  <si>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</si>
  <si>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</si>
  <si>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</si>
  <si>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</si>
  <si>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</si>
  <si>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</si>
  <si>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</si>
  <si>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</si>
  <si>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</si>
  <si>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</si>
  <si>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</si>
  <si>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</si>
  <si>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</si>
  <si>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</si>
  <si>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</si>
  <si>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</si>
  <si>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</si>
  <si>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</si>
  <si>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</si>
  <si>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</si>
  <si>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</si>
  <si>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</si>
  <si>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</si>
  <si>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</si>
  <si>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</si>
  <si>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</si>
  <si>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</si>
  <si>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</si>
  <si>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</si>
  <si>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</si>
  <si>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</si>
  <si>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</si>
  <si>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</si>
  <si>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</si>
  <si>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</si>
  <si>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</si>
  <si>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 xml:space="preserve">EM Team at site </t>
  </si>
  <si>
    <t>PCM-20251120-00001572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</si>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</sst>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318.73910104166862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45981.687526967595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45981.687526967595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45981.687526967595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45981.687526967595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45981.687526967595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45981.687526967595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45981.687526967595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45981.687526967595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45981.687526967595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45981.687526967595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45981.687526967595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45981.687526967595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45981.687526967595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45981.687526967595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45981.687526967595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45981.687526967595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45981.687526967595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45981.687526967595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45981.687526967595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45981.687526967595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45981.687526967595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45981.687526967595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45981.687526967595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45981.687526967595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45981.687526967595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45981.687526967595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45981.687526967595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45981.687526967595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45981.687526967595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45981.687526967595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45981.687526967595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45981.687526967595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45981.687526967595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45981.687526967595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45981.687526967595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45981.687526967595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45981.687526967595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45981.687526967595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45981.687526967595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45981.687526967595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45981.687526967595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45981.687526967595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45981.687526967595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45981.687526967595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45981.687526967595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45981.687526967595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45981.687526967595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45981.687526967595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45981.687526967595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45981.687526967595</v>
      </c>
      <c r="H52" s="143"/>
      <c r="I52" s="141" t="str">
        <f>IFERROR(VLOOKUP(D52,DB!A:F,6,0),"")</f>
        <v/>
      </c>
      <c r="J52" s="141" t="str">
        <f>IFERROR(VLOOKUP(D52,DB!A:G,7,0),"")</f>
        <v/>
      </c>
      <c r="K52" s="145"/>
      <c r="L52" s="146" t="str">
        <f>IFERROR(VLOOKUP(D52,DB!A:I,9,0),"")</f>
        <v/>
      </c>
    </row>
    <row r="53" spans="1:12" ht="15" customHeight="1">
      <c r="A53" s="147"/>
      <c r="B53" s="134" t="str">
        <f>IFERROR(VLOOKUP(D53,DB!A:K,11,0),"")</f>
        <v/>
      </c>
      <c r="C53" s="134"/>
      <c r="D53" s="148"/>
      <c r="E53" s="135"/>
      <c r="F53" s="136"/>
      <c r="G53" s="137">
        <f ca="1">IFERROR(NOW()-F53,"-")</f>
        <v>45981.687526967595</v>
      </c>
      <c r="H53" s="136"/>
      <c r="I53" s="134" t="str">
        <f>IFERROR(VLOOKUP(D53,DB!A:F,6,0),"")</f>
        <v/>
      </c>
      <c r="J53" s="134" t="str">
        <f>IFERROR(VLOOKUP(D53,DB!A:G,7,0),"")</f>
        <v/>
      </c>
      <c r="K53" s="138"/>
      <c r="L53" s="139" t="str">
        <f>IFERROR(VLOOKUP(D53,DB!A:I,9,0),"")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156.68768900463328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45981.687526967595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45981.687526967595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45981.687526967595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45981.687526967595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45981.687526967595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45981.687526967595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45981.687526967595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45981.687526967595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45981.687526967595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45981.687526967595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45981.687526967595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45981.687526967595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45981.687526967595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45981.687526967595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45981.687526967595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45981.687526967595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45981.687526967595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45981.687526967595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45981.687526967595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45981.687526967595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45981.687526967595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45981.687526967595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45981.687526967595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45981.687526967595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45981.687526967595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45981.687526967595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45981.687526967595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45981.687526967595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45981.687526967595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45981.687526967595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45981.687526967595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45981.687526967595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45981.687526967595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45981.687526967595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45981.687526967595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45981.687526967595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45981.687526967595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45981.687526967595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45981.687526967595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45981.687526967595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45981.687526967595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45981.687526967595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45981.687526967595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45981.687526967595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45981.687526967595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45981.687526967595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45981.687526967595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45981.687526967595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45981.687526967595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45981.687526967595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45981.687526967595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45981.687526967595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45981.687526967595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45981.687526967595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45981.687526967595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45981.687526967595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45981.687526967595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45981.687526967595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45981.687526967595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45981.687526967595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45981.687526967595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45981.687526967595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45981.687526967595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45981.687526967595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45981.687526967595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45981.687526967595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45981.687526967595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45981.687526967595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45981.687526967595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45981.687526967595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45981.687526967595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45981.687526967595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45981.687526967595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45981.687526967595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45981.687526967595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45981.687526967595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45981.687526967595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45981.687526967595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45981.687526967595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45981.687526967595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45981.687526967595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45981.687526967595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45981.687526967595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45981.687526967595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45981.687526967595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45981.687526967595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45981.687526967595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45981.687526967595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45981.687526967595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45981.687526967595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45981.687526967595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45981.687526967595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45981.687526967595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45981.687526967595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45981.687526967595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45981.687526967595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45981.687526967595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45981.687526967595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45981.687526967595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45981.687526967595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45981.687526967595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45981.687526967595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45981.687526967595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45981.687526967595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45981.687526967595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45981.687526967595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45981.687526967595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45981.687526967595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45981.687526967595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45981.687526967595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45981.687526967595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45981.687526967595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45981.687526967595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45981.687526967595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45981.687526967595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45981.687526967595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45981.687526967595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45981.687526967595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45981.687526967595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45981.687526967595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45981.687526967595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45981.687526967595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45981.687526967595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45981.687526967595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45981.687526967595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45981.687526967595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45981.687526967595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45981.687526967595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45981.687526967595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45981.687526967595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45981.687526967595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45981.687526967595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45981.687526967595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45981.687526967595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45981.687526967595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45981.687526967595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45981.687526967595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45981.687526967595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45981.687526967595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45981.687526967595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45981.687526967595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45981.687526967595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45981.687526967595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45981.687526967595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45981.687526967595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45981.687526967595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45981.687526967595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45981.687526967595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45981.687526967595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45981.687526967595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45981.687526967595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45981.687526967595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45981.687526967595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45981.687526967595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45981.687526967595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45981.687526967595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45981.687526967595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45981.687526967595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45981.687526967595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45981.687526967595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45981.687526967595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45981.687526967595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45981.687526967595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45981.687526967595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45981.687526967595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45981.687526967595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45981.687526967595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45981.687526967595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45981.687526967595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45981.687526967595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45981.687526967595</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45981.687526967595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45981.687526967595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45981.687526967595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45981.687526967595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45981.687526967595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45981.687526967595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45981.687526967595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45981.687526967595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45981.687526967595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45981.687526967595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45981.687526967595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45981.687526967595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45981.687526967595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45981.687526967595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45981.687526967595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45981.687526967595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45981.687526967595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45981.687526967595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45981.687526967595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45981.687526967595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45981.687526967595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45981.687526967595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45981.687526967595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45981.687526967595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45981.687526967595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45981.687526967595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45981.687526967595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45981.687526967595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45981.687526967595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45981.687526967595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45981.687526967595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45981.687526967595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45981.687526967595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45981.687526967595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45981.687526967595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45981.687526967595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45981.687526967595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45981.687526967595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45981.687526967595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45981.687526967595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45981.687526967595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45981.687526967595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45981.687526967595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45981.687526967595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45981.687526967595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45981.687526967595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45981.687526967595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45981.687526967595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45981.687526967595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45981.687526967595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45981.687526967595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45981.687526967595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45981.687526967595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45981.687526967595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45981.687526967595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45981.687526967595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45981.687526967595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45981.687526967595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45981.687526967595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45981.687526967595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45981.687526967595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45981.687526967595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45981.687526967595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45981.687526967595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45981.687526967595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45981.687526967595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45981.687526967595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45981.687526967595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45981.687526967595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45981.687526967595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45981.687526967595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45981.687526967595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45981.687526967595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45981.687526967595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45981.687526967595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45981.687526967595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45981.687526967595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45981.687526967595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45981.687526967595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45981.687526967595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45981.687526967595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45981.687526967595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45981.687526967595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45981.687526967595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45981.687526967595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45981.687526967595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45981.687526967595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45981.687526967595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45981.687526967595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45981.687526967595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45981.687526967595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45981.687526967595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45981.687526967595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45981.687526967595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45981.687526967595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45981.687526967595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45981.687526967595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45981.687526967595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45981.687526967595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45981.687526967595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45981.687526967595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45981.687526967595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45981.687526967595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45981.687526967595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45981.687526967595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45981.687526967595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45981.687526967595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45981.687526967595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45981.687526967595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45981.687526967595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45981.687526967595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45981.687526967595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45981.687526967595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45981.687526967595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45981.687526967595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45981.687526967595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45981.687526967595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45981.687526967595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45981.687526967595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45981.687526967595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45981.687526967595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45981.687526967595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45981.687526967595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45981.687526967595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45981.687526967595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45981.687526967595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45981.687526967595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45981.687526967595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45981.687526967595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45981.687526967595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45981.687526967595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45981.687526967595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45981.687526967595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45981.687526967595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45981.687526967595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45981.687526967595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45981.687526967595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45981.687526967595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45981.687526967595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45981.687526967595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45981.687526967595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45981.687526967595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45981.687526967595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45981.687526967595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45981.687526967595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45981.687526967595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45981.687526967595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45981.687526967595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45981.687526967595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45981.687526967595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45981.687526967595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45981.687526967595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45981.687526967595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45981.687526967595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45981.687526967595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45981.687526967595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45981.687526967595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45981.687526967595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45981.687526967595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45981.687526967595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45981.687526967595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45981.687526967595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45981.687526967595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45981.687526967595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45981.687526967595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45981.687526967595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45981.687526967595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45981.687526967595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45981.687526967595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45981.687526967595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45981.687526967595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45981.687526967595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45981.687526967595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45981.687526967595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45981.687526967595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45981.687526967595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45981.687526967595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45981.687526967595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45981.687526967595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45981.687526967595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45981.687526967595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45981.687526967595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45981.687526967595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45981.687526967595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45981.687526967595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45981.687526967595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45981.687526967595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45981.687526967595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45981.687526967595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45981.687526967595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45981.687526967595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45981.687526967595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45981.687526967595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45981.687526967595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45981.687526967595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45981.687526967595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45981.687526967595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45981.687526967595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45981.687526967595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45981.687526967595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45981.687526967595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45981.687526967595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45981.687526967595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45981.687526967595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45981.687526967595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45981.687526967595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45981.687526967595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45981.687526967595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45981.687526967595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45981.687526967595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45981.687526967595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45981.687526967595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45981.687526967595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45981.687526967595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45981.687526967595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45981.687526967595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45981.687526967595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45981.687526967595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45981.687526967595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45981.687526967595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45981.687526967595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45981.687526967595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45981.687526967595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45981.687526967595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45981.687526967595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45981.687526967595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45981.687526967595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45981.687526967595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45981.687526967595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45981.687526967595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45981.687526967595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45981.687526967595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45981.687526967595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45981.687526967595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45981.687526967595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45981.687526967595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45981.687526967595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45981.687526967595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45981.687526967595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45981.687526967595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45981.687526967595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45981.687526967595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45981.687526967595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45981.687526967595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45981.687526967595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45981.687526967595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45981.687526967595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45981.687526967595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45981.687526967595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45981.687526967595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45981.687526967595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45981.687526967595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45981.687526967595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45981.687526967595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45981.687526967595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45981.687526967595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45981.687526967595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45981.687526967595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45981.687526967595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45981.687526967595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45981.687526967595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45981.687526967595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45981.687526967595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45981.687526967595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45981.687526967595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45981.687526967595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45981.687526967595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45981.687526967595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45981.687526967595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45981.687526967595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45981.687526967595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45981.687526967595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45981.687526967595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45981.687526967595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45981.687526967595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45981.687526967595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45981.687526967595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45981.687526967595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45981.687526967595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45981.687526967595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45981.687526967595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45981.687526967595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45981.687526967595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45981.687526967595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45981.687526967595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45981.687526967595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45981.687526967595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45981.687526967595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45981.687526967595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45981.687526967595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45981.687526967595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45981.687526967595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45981.687526967595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45981.687526967595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45981.687526967595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45981.687526967595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45981.687526967595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45981.687526967595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45981.687526967595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45981.687526967595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45981.687526967595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45981.687526967595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45981.687526967595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45981.687526967595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45981.687526967595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45981.687526967595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45981.687526967595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45981.687526967595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45981.687526967595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45981.687526967595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45981.687526967595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45981.687526967595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45981.687526967595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45981.687526967595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45981.687526967595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45981.687526967595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45981.687526967595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45981.687526967595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45981.687526967595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45981.687526967595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45981.687526967595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45981.687526967595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45981.687526967595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45981.687526967595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45981.687526967595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45981.687526967595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45981.687526967595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45981.687526967595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45981.687526967595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45981.687526967595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45981.687526967595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45981.687526967595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45981.687526967595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45981.687526967595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45981.687526967595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45981.687526967595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45981.687526967595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45981.687526967595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45981.687526967595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45981.687526967595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45981.687526967595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45981.687526967595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45981.687526967595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45981.687526967595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45981.687526967595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45981.687526967595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45981.687526967595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45981.687526967595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45981.687526967595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45981.687526967595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45981.687526967595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45981.687526967595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45981.687526967595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45981.687526967595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45981.687526967595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45981.687526967595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45981.687526967595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45981.687526967595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45981.687526967595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45981.687526967595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45981.687526967595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45981.687526967595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45981.687526967595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45981.687526967595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45981.687526967595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45981.687526967595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45981.687526967595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45981.687526967595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45981.687526967595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45981.687526967595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45981.687526967595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45981.687526967595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45981.687526967595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45981.687526967595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45981.687526967595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45981.687526967595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45981.687526967595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45981.687526967595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45981.687526967595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45981.687526967595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45981.687526967595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45981.687526967595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45981.687526967595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45981.687526967595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45981.687526967595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45981.687526967595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45981.687526967595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45981.687526967595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45981.687526967595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45981.687526967595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45981.687526967595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45981.687526967595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45981.687526967595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45981.687526967595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45981.687526967595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45981.687526967595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45981.687526967595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45981.687526967595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45981.687526967595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45981.687526967595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45981.687526967595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45981.687526967595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45981.687526967595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45981.687526967595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45981.687526967595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45981.687526967595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45981.687526967595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45981.687526967595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45981.687526967595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45981.687526967595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45981.687526967595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45981.687526967595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45981.687526967595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45981.687526967595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45981.687526967595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45981.687526967595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45981.687526967595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45981.687526967595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45981.687526967595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45981.687526967595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45981.687526967595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45981.687526967595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45981.687526967595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45981.687526967595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45981.687526967595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45981.687526967595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45981.687526967595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45981.687526967595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45981.687526967595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45981.687526967595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45981.687526967595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45981.687526967595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45981.687526967595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45981.687526967595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45981.687526967595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45981.687526967595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45981.687526967595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45981.687526967595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45981.687526967595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45981.687526967595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45981.687526967595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45981.687526967595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45981.687526967595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45981.687526967595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45981.687526967595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45981.687526967595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45981.687526967595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45981.687526967595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45981.687526967595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45981.687526967595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45981.687526967595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45981.687526967595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45981.687526967595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45981.687526967595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45981.687526967595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45981.687526967595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45981.687526967595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45981.687526967595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45981.687526967595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45981.687526967595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45981.687526967595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45981.687526967595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45981.687526967595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45981.687526967595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45981.687526967595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45981.687526967595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45981.687526967595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45981.687526967595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45981.687526967595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45981.687526967595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45981.687526967595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45981.687526967595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45981.687526967595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45981.687526967595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45981.687526967595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45981.687526967595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45981.687526967595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45981.687526967595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45981.687526967595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45981.687526967595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45981.687526967595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45981.687526967595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45981.687526967595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45981.687526967595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45981.687526967595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45981.687526967595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45981.687526967595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45981.687526967595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45981.687526967595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45981.687526967595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45981.687526967595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45981.687526967595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45981.687526967595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45981.687526967595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45981.687526967595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45981.687526967595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45981.687526967595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45981.687526967595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45981.687526967595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45981.687526967595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45981.687526967595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45981.687526967595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45981.687526967595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45981.687526967595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45981.687526967595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45981.687526967595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45981.687526967595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45981.687526967595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45981.687526967595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45981.687526967595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45981.687526967595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45981.687526967595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45981.687526967595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45981.687526967595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45981.687526967595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45981.687526967595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45981.687526967595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45981.687526967595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45981.687526967595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45981.687526967595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45981.687526967595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45981.687526967595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45981.687526967595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45981.687526967595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45981.687526967595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45981.687526967595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45981.687526967595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45981.687526967595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45981.687526967595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45981.687526967595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45981.687526967595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45981.687526967595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45981.687526967595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45981.687526967595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45981.687526967595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45981.687526967595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45981.687526967595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45981.687526967595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45981.687526967595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45981.687526967595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45981.687526967595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45981.687526967595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45981.687526967595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45981.687526967595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45981.687526967595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45981.687526967595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45981.687526967595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45981.687526967595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45981.687526967595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45981.687526967595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45981.687526967595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45981.687526967595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45981.687526967595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45981.687526967595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45981.687526967595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45981.687526967595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45981.687526967595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45981.687526967595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45981.687526967595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45981.687526967595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45981.687526967595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45981.687526967595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45981.687526967595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45981.687526967595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45981.687526967595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45981.687526967595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45981.687526967595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45981.687526967595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45981.687526967595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45981.687526967595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45981.687526967595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45981.687526967595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45981.687526967595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45981.687526967595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45981.687526967595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45981.687526967595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45981.687526967595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45981.687526967595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45981.687526967595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45981.687526967595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45981.687526967595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45981.687526967595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45981.687526967595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45981.687526967595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45981.687526967595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45981.687526967595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45981.687526967595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45981.687526967595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45981.687526967595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45981.687526967595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45981.687526967595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45981.687526967595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45981.687526967595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45981.687526967595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45981.687526967595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45981.687526967595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45981.687526967595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45981.687526967595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45981.687526967595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45981.687526967595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45981.687526967595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45981.687526967595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45981.687526967595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45981.687526967595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45981.687526967595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45981.687526967595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45981.687526967595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45981.687526967595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45981.687526967595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45981.687526967595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45981.687526967595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45981.687526967595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45981.687526967595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45981.687526967595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45981.687526967595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45981.687526967595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45981.687526967595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45981.687526967595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45981.687526967595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45981.687526967595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45981.687526967595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45981.687526967595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45981.687526967595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45981.687526967595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45981.687526967595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45981.687526967595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45981.687526967595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45981.687526967595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45981.687526967595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45981.687526967595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45981.687526967595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45981.687526967595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45981.687526967595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45981.687526967595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45981.687526967595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45981.687526967595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45981.687526967595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45981.687526967595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45981.687526967595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45981.687526967595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45981.687526967595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45981.687526967595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45981.687526967595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45981.687526967595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45981.687526967595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45981.687526967595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45981.687526967595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45981.687526967595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45981.687526967595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45981.687526967595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45981.687526967595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45981.687526967595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45981.687526967595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45981.687526967595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45981.687526967595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45981.687526967595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45981.687526967595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45981.687526967595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45981.687526967595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45981.687526967595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45981.687526967595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45981.687526967595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45981.687526967595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45981.687526967595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45981.687526967595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45981.687526967595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45981.687526967595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45981.687526967595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45981.687526967595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45981.687526967595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45981.687526967595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45981.687526967595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45981.687526967595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45981.687526967595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45981.687526967595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45981.687526967595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45981.687526967595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45981.687526967595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45981.687526967595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45981.687526967595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45981.687526967595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45981.687526967595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45981.687526967595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45981.687526967595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45981.687526967595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45981.687526967595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45981.687526967595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45981.687526967595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45981.687526967595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45981.687526967595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45981.687526967595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45981.687526967595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45981.687526967595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45981.687526967595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45981.687526967595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45981.687526967595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45981.687526967595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45981.687526967595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45981.687526967595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45981.687526967595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45981.687526967595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45981.687526967595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45981.687526967595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45981.687526967595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45981.687526967595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45981.687526967595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45981.687526967595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45981.687526967595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45981.687526967595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45981.687526967595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45981.687526967595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45981.687526967595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45981.687526967595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45981.687526967595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45981.687526967595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45981.687526967595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45981.687526967595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45981.687526967595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45981.687526967595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45981.687526967595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45981.687526967595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45981.687526967595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45981.687526967595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45981.687526967595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45981.687526967595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45981.687526967595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45981.687526967595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45981.687526967595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45981.687526967595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45981.687526967595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45981.687526967595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45981.687526967595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45981.687526967595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45981.687526967595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45981.687526967595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45981.687526967595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45981.687526967595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45981.687526967595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45981.687526967595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45981.687526967595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45981.687526967595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45981.687526967595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45981.687526967595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45981.687526967595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45981.687526967595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45981.687526967595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45981.687526967595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45981.687526967595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45981.687526967595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45981.687526967595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45981.687526967595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45981.687526967595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45981.687526967595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45981.687526967595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45981.687526967595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45981.687526967595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45981.687526967595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45981.687526967595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45981.687526967595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45981.687526967595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45981.687526967595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45981.687526967595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45981.687526967595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45981.687526967595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45981.687526967595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45981.687526967595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45981.687526967595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45981.687526967595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45981.687526967595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45981.687526967595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45981.687526967595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45981.687526967595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45981.687526967595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45981.687526967595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45981.687526967595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45981.687526967595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45981.687526967595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45981.687526967595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45981.687526967595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45981.687526967595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45981.687526967595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45981.687526967595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45981.687526967595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45981.687526967595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45981.687526967595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45981.687526967595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45981.687526967595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45981.687526967595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45981.687526967595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45981.687526967595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45981.687526967595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45981.687526967595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45981.687526967595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45981.687526967595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45981.687526967595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45981.687526967595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45981.687526967595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45981.687526967595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45981.687526967595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45981.687526967595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45981.687526967595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45981.687526967595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45981.687526967595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45981.687526967595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45981.687526967595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45981.687526967595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45981.687526967595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45981.687526967595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45981.687526967595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45981.687526967595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45981.687526967595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45981.687526967595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45981.687526967595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45981.687526967595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45981.687526967595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45981.687526967595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45981.687526967595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45981.687526967595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45981.687526967595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45981.687526967595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45981.687526967595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45981.687526967595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45981.687526967595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45981.687526967595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45981.687526967595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45981.687526967595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45981.687526967595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45981.687526967595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45981.687526967595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45981.687526967595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45981.687526967595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45981.687526967595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45981.687526967595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45981.687526967595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45981.687526967595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45981.687526967595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45981.687526967595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45981.687526967595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45981.687526967595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45981.687526967595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45981.687526967595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45981.687526967595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45981.687526967595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45981.687526967595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45981.687526967595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45981.687526967595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45981.687526967595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45981.687526967595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45981.687526967595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45981.687526967595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45981.687526967595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45981.687526967595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45981.687526967595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45981.687526967595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45981.687526967595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45981.687526967595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45981.687526967595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45981.687526967595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45981.687526967595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45981.687526967595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45981.687526967595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45981.687526967595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45981.687526967595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45981.687526967595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45981.687526967595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45981.687526967595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45981.687526967595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45981.687526967595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45981.687526967595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45981.687526967595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45981.687526967595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45981.687526967595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45981.687526967595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45981.687526967595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45981.687526967595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45981.687526967595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45981.687526967595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45981.687526967595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45981.687526967595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45981.687526967595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45981.687526967595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45981.687526967595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45981.687526967595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45981.687526967595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45981.687526967595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45981.687526967595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45981.687526967595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45981.687526967595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45981.687526967595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45981.687526967595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45981.687526967595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45981.687526967595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45981.687526967595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45981.687526967595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45981.687526967595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45981.687526967595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45981.687526967595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45981.687526967595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45981.687526967595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45981.687526967595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45981.687526967595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45981.687526967595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45981.687526967595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45981.687526967595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45981.687526967595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45981.687526967595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45981.687526967595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45981.687526967595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45981.687526967595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45981.687526967595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45981.687526967595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45981.687526967595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45981.687526967595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45981.687526967595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45981.687526967595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45981.687526967595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45981.687526967595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45981.687526967595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45981.687526967595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45981.687526967595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45981.687526967595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45981.687526967595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45981.687526967595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45981.687526967595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45981.687526967595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45981.687526967595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45981.687526967595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45981.687526967595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45981.687526967595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45981.687526967595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45981.687526967595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45981.687526967595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45981.687526967595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45981.687526967595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45981.687526967595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45981.687526967595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45981.687526967595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45981.687526967595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45981.687526967595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45981.687526967595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45981.687526967595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45981.687526967595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45981.687526967595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45981.687526967595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45981.687526967595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45981.687526967595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45981.687526967595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45981.687526967595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45981.687526967595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45981.687526967595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45981.687526967595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45981.687526967595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45981.687526967595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45981.687526967595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45981.687526967595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45981.687526967595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45981.687526967595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45981.687526967595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45981.687526967595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45981.687526967595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45981.687526967595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45981.687526967595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45981.687526967595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45981.687526967595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45981.687526967595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45981.687526967595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45981.687526967595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278.20680937499856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37543</v>
      </c>
      <c r="E3" s="94" t="s">
        <v>39021</v>
      </c>
      <c r="F3" s="95">
        <v>45981.652824074074</v>
      </c>
      <c r="G3" s="96">
        <f t="shared" ref="G3:G38" ca="1" si="0">IFERROR(NOW()-F3,"")</f>
        <v>3.4702893521171063E-2</v>
      </c>
      <c r="H3" s="95">
        <v>45981.632060185184</v>
      </c>
      <c r="I3" s="113" t="str">
        <f>IFERROR(VLOOKUP(D3,DB!A:F,6,0),"")</f>
        <v>SCECO</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45981.687526967595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45981.687526967595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45981.687526967595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45981.687526967595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45981.687526967595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45981.687526967595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45981.687526967595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45981.687526967595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45981.687526967595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45981.687526967595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45981.687526967595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45981.687526967595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45981.687526967595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45981.687526967595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45981.687526967595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45981.687526967595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45981.687526967595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45981.687526967595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45981.687526967595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45981.687526967595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45981.687526967595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45981.687526967595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45981.687526967595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45981.687526967595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45981.687526967595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45981.687526967595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45981.687526967595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45981.687526967595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45981.687526967595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45981.687526967595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45981.687526967595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45981.687526967595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45981.687526967595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45981.687526967595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45981.687526967595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45981.687526967595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45981.687526967595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45981.687526967595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45981.687526967595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45981.687526967595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45981.687526967595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45981.687526967595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45981.687526967595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45981.687526967595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45981.687526967595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45981.687526967595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45981.687526967595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45981.687526967595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45981.687526967595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45981.687526967595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45981.687526967595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45981.687526967595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45981.687526967595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45981.687526967595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45981.687526967595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45981.687526967595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45981.687526967595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45981.687526967595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45981.687526967595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45981.687526967595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45981.687526967595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45981.687526967595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45981.687526967595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45981.687526967595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45981.687526967595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45981.687526967595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45981.687526967595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45981.687526967595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45981.687526967595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45981.687526967595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45981.687526967595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45981.687526967595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45981.687526967595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45981.687526967595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45981.687526967595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45981.687526967595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45981.687526967595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45981.687526967595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45981.687526967595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45981.687526967595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45981.687526967595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45981.687526967595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45981.687526967595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45981.687526967595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45981.687526967595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45981.687526967595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45981.687526967595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45981.687526967595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45981.687526967595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45981.687526967595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45981.687526967595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45981.687526967595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45981.687526967595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45981.687526967595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45981.687526967595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45981.687526967595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45981.687526967595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45981.687526967595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45981.687526967595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45981.687526967595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45981.687526967595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45981.687526967595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45981.687526967595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45981.687526967595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45981.687526967595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45981.687526967595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45981.687526967595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45981.687526967595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45981.687526967595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45981.687526967595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45981.687526967595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45981.687526967595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45981.687526967595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45981.687526967595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45981.687526967595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45981.687526967595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45981.687526967595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45981.687526967595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45981.687526967595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45981.687526967595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45981.687526967595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45981.687526967595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45981.687526967595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45981.687526967595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45981.687526967595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45981.687526967595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45981.687526967595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45981.687526967595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45981.687526967595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45981.687526967595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45981.687526967595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45981.687526967595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45981.687526967595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45981.687526967595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45981.687526967595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45981.687526967595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45981.687526967595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45981.687526967595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45981.687526967595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45981.687526967595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45981.687526967595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45981.687526967595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45981.687526967595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45981.687526967595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45981.687526967595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45981.687526967595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45981.687526967595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45981.687526967595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45981.687526967595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45981.687526967595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45981.687526967595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45981.687526967595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45981.687526967595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45981.687526967595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45981.687526967595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45981.687526967595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45981.687526967595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45981.687526967595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45981.687526967595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45981.687526967595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45981.687526967595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45981.687526967595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45981.687526967595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45981.687526967595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45981.687526967595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45981.687526967595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45981.687526967595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45981.687526967595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45981.687526967595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45981.687526967595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45981.687526967595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45981.687526967595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45981.687526967595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45981.687526967595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45981.687526967595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45981.687526967595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45981.687526967595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45981.687526967595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45981.687526967595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45981.687526967595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45981.687526967595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45981.687526967595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45981.687526967595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45981.687526967595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45981.687526967595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45981.687526967595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45981.687526967595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45981.687526967595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45981.687526967595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45981.687526967595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45981.687526967595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45981.687526967595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45981.687526967595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45981.687526967595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45981.687526967595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45981.687526967595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45981.687526967595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45981.687526967595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45981.687526967595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45981.687526967595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45981.687526967595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45981.687526967595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45981.687526967595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45981.687526967595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45981.687526967595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45981.687526967595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45981.687526967595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45981.687526967595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45981.687526967595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45981.687526967595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45981.687526967595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45981.687526967595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45981.687526967595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45981.687526967595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45981.687526967595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45981.687526967595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45981.687526967595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45981.687526967595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45981.687526967595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45981.687526967595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45981.687526967595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45981.687526967595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45981.687526967595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45981.687526967595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45981.687526967595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45981.687526967595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45981.687526967595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45981.687526967595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45981.687526967595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45981.687526967595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45981.687526967595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45981.687526967595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45981.687526967595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45981.687526967595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45981.687526967595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45981.687526967595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45981.687526967595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45981.687526967595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45981.687526967595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45981.687526967595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45981.687526967595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45981.687526967595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45981.687526967595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45981.687526967595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45981.687526967595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45981.687526967595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45981.687526967595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45981.687526967595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45981.687526967595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45981.687526967595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45981.687526967595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45981.687526967595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45981.687526967595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45981.687526967595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45981.687526967595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45981.687526967595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45981.687526967595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45981.687526967595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45981.687526967595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45981.687526967595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45981.687526967595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45981.687526967595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45981.687526967595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45981.687526967595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45981.687526967595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45981.687526967595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45981.687526967595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45981.687526967595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45981.687526967595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45981.687526967595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45981.687526967595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45981.687526967595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45981.687526967595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45981.687526967595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45981.687526967595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45981.687526967595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45981.687526967595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45981.687526967595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45981.687526967595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45981.687526967595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45981.687526967595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45981.687526967595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45981.687526967595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45981.687526967595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45981.687526967595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45981.687526967595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45981.687526967595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45981.687526967595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45981.687526967595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45981.687526967595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45981.687526967595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45981.687526967595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45981.687526967595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45981.687526967595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45981.687526967595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45981.687526967595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45981.687526967595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45981.687526967595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45981.687526967595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45981.687526967595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45981.687526967595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45981.687526967595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45981.687526967595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45981.687526967595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45981.687526967595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45981.687526967595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45981.687526967595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45981.687526967595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45981.687526967595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45981.687526967595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45981.687526967595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45981.687526967595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45981.687526967595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45981.687526967595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45981.687526967595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45981.687526967595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45981.687526967595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45981.687526967595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45981.687526967595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45981.687526967595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45981.687526967595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45981.687526967595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45981.687526967595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45981.687526967595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45981.687526967595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45981.687526967595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45981.687526967595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45981.687526967595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45981.687526967595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45981.687526967595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45981.687526967595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45981.687526967595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45981.687526967595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45981.687526967595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45981.687526967595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45981.687526967595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45981.687526967595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45981.687526967595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45981.687526967595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45981.687526967595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45981.687526967595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45981.687526967595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45981.687526967595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45981.687526967595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45981.687526967595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45981.687526967595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45981.687526967595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45981.687526967595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45981.687526967595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45981.687526967595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45981.687526967595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45981.687526967595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45981.687526967595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45981.687526967595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45981.687526967595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45981.687526967595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45981.687526967595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45981.687526967595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45981.687526967595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45981.687526967595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45981.687526967595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45981.687526967595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45981.687526967595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45981.687526967595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45981.687526967595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45981.687526967595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45981.687526967595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45981.687526967595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45981.687526967595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45981.687526967595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45981.687526967595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45981.687526967595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45981.687526967595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45981.687526967595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45981.687526967595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45981.687526967595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45981.687526967595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45981.687526967595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45981.687526967595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45981.687526967595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45981.687526967595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45981.687526967595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45981.687526967595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45981.687526967595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45981.687526967595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45981.687526967595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45981.687526967595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45981.687526967595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45981.687526967595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45981.687526967595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45981.687526967595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45981.687526967595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45981.687526967595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45981.687526967595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45981.687526967595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45981.687526967595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45981.687526967595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45981.687526967595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45981.687526967595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45981.687526967595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45981.687526967595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45981.687526967595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45981.687526967595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45981.687526967595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45981.687526967595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45981.687526967595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45981.687526967595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45981.687526967595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45981.687526967595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45981.687526967595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45981.687526967595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45981.687526967595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45981.687526967595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45981.687526967595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45981.687526967595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45981.687526967595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45981.687526967595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45981.687526967595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45981.687526967595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45981.687526967595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45981.687526967595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45981.687526967595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45981.687526967595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45981.687526967595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45981.687526967595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45981.687526967595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45981.687526967595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45981.687526967595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45981.687526967595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45981.687526967595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45981.687526967595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45981.687526967595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45981.687526967595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45981.687526967595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45981.687526967595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45981.687526967595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45981.687526967595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45981.687526967595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45981.687526967595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45981.687526967595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45981.687526967595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45981.687526967595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45981.687526967595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45981.687526967595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45981.687526967595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45981.687526967595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45981.687526967595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45981.687526967595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45981.687526967595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45981.687526967595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45981.687526967595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45981.687526967595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45981.687526967595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45981.687526967595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45981.687526967595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45981.687526967595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45981.687526967595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45981.687526967595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45981.687526967595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45981.687526967595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45981.687526967595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45981.687526967595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45981.687526967595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45981.687526967595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45981.687526967595</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
  <sheetViews>
    <sheetView topLeftCell="E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89.855466782406438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55.498649652778113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33.026415856482345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4.1727237268569297</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0.31422835648118053</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38310</v>
      </c>
      <c r="E7" s="109" t="s">
        <v>39021</v>
      </c>
      <c r="F7" s="128">
        <v>45981.595416666663</v>
      </c>
      <c r="G7" s="111">
        <f ca="1">IFERROR(NOW()-F7,"")</f>
        <v>9.2110300931381062E-2</v>
      </c>
      <c r="H7" s="128">
        <v>45981.589166666665</v>
      </c>
      <c r="I7" s="109" t="str">
        <f>IFERROR(VLOOKUP(D7,DB!A:F,6,0),"")</f>
        <v>SCECO</v>
      </c>
      <c r="J7" s="109" t="str">
        <f>IFERROR(VLOOKUP(D7,DB!A:G,7,0),"")</f>
        <v>No BB Shifted</v>
      </c>
      <c r="K7" s="109" t="s">
        <v>39121</v>
      </c>
      <c r="L7" s="109" t="str">
        <f>IFERROR(VLOOKUP(D7,DB!A:I,9,0),"")</f>
        <v>Latis</v>
      </c>
    </row>
    <row r="8" spans="1:13">
      <c r="A8" s="109" t="s">
        <v>39122</v>
      </c>
      <c r="B8" s="109" t="str">
        <f>IFERROR(VLOOKUP(D8,DB!A:K,11,0),"")</f>
        <v>R5</v>
      </c>
      <c r="C8" s="109">
        <v>5</v>
      </c>
      <c r="D8" s="109" t="s">
        <v>38120</v>
      </c>
      <c r="E8" s="109" t="s">
        <v>39100</v>
      </c>
      <c r="F8" s="128">
        <v>45981.66815972222</v>
      </c>
      <c r="G8" s="111">
        <f ca="1">IFERROR(NOW()-F8,"")</f>
        <v>1.9367245375178754E-2</v>
      </c>
      <c r="H8" s="128">
        <v>45981.661215277774</v>
      </c>
      <c r="I8" s="109" t="str">
        <f>IFERROR(VLOOKUP(D8,DB!A:F,6,0),"")</f>
        <v>SCECO</v>
      </c>
      <c r="J8" s="109" t="str">
        <f>IFERROR(VLOOKUP(D8,DB!A:G,7,0),"")</f>
        <v>Haj Removal</v>
      </c>
      <c r="K8" s="109" t="s">
        <v>39123</v>
      </c>
      <c r="L8" s="109" t="str">
        <f>IFERROR(VLOOKUP(D8,DB!A:I,9,0),"")</f>
        <v>Latis</v>
      </c>
    </row>
    <row r="9" spans="1:13">
      <c r="A9" s="109" t="s">
        <v>39122</v>
      </c>
      <c r="B9" s="109" t="str">
        <f>IFERROR(VLOOKUP(D9,DB!A:K,11,0),"")</f>
        <v>R5</v>
      </c>
      <c r="C9" s="109">
        <v>1</v>
      </c>
      <c r="D9" s="109" t="s">
        <v>38115</v>
      </c>
      <c r="E9" s="109" t="s">
        <v>39100</v>
      </c>
      <c r="F9" s="128">
        <v>45981.66815972222</v>
      </c>
      <c r="G9" s="111">
        <f ca="1">IFERROR(NOW()-F9,"")</f>
        <v>1.9367245375178754E-2</v>
      </c>
      <c r="H9" s="128">
        <v>45981.661215277774</v>
      </c>
      <c r="I9" s="109" t="str">
        <f>IFERROR(VLOOKUP(D9,DB!A:F,6,0),"")</f>
        <v>SCECO</v>
      </c>
      <c r="J9" s="109" t="str">
        <f>IFERROR(VLOOKUP(D9,DB!A:G,7,0),"")</f>
        <v>Haj Removal</v>
      </c>
      <c r="K9" s="109" t="s">
        <v>39123</v>
      </c>
      <c r="L9" s="109" t="str">
        <f>IFERROR(VLOOKUP(D9,DB!A:I,9,0),"")</f>
        <v>Latis</v>
      </c>
    </row>
    <row r="10" spans="1:13">
      <c r="A10" s="109"/>
      <c r="B10" s="109" t="str">
        <f>IFERROR(VLOOKUP(D10,DB!A:K,11,0),"")</f>
        <v/>
      </c>
      <c r="C10" s="109"/>
      <c r="D10" s="109"/>
      <c r="E10" s="109"/>
      <c r="F10" s="109"/>
      <c r="G10" s="111">
        <f ca="1">IFERROR(NOW()-F10,"")</f>
        <v>45981.687526967595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45981.687526967595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45981.687526967595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45981.687526967595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45981.687526967595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45981.687526967595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45981.687526967595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45981.687526967595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45981.687526967595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45981.687526967595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45981.687526967595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45981.687526967595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45981.687526967595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45981.687526967595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45981.687526967595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45981.687526967595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45981.687526967595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45981.687526967595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45981.687526967595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45981.687526967595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45981.687526967595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45981.687526967595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45981.687526967595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45981.687526967595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45981.687526967595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45981.687526967595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45981.687526967595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45981.687526967595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45981.687526967595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45981.687526967595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45981.687526967595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45981.687526967595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45981.687526967595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45981.687526967595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45981.687526967595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45981.687526967595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45981.687526967595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45981.687526967595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45981.687526967595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45981.687526967595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45981.687526967595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45981.687526967595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45981.687526967595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45981.687526967595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45981.687526967595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45981.687526967595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45981.687526967595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45981.687526967595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45981.687526967595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45981.687526967595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45981.687526967595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45981.687526967595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45981.687526967595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45981.687526967595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45981.687526967595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45981.687526967595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45981.687526967595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45981.687526967595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45981.687526967595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45981.687526967595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45981.687526967595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45981.687526967595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45981.687526967595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45981.687526967595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45981.687526967595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45981.687526967595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45981.687526967595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45981.687526967595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45981.687526967595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45981.687526967595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45981.687526967595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45981.687526967595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45981.687526967595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45981.687526967595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45981.687526967595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45981.687526967595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45981.687526967595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45981.687526967595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45981.687526967595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45981.687526967595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45981.687526967595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45981.687526967595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45981.687526967595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45981.687526967595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45981.687526967595</v>
      </c>
      <c r="H94" s="109"/>
      <c r="I94" s="109" t="str">
        <f>IFERROR(VLOOKUP(D94,DB!A:F,6,0),"")</f>
        <v/>
      </c>
      <c r="J94" s="109" t="str">
        <f>IFERROR(VLOOKUP(D94,DB!A:G,7,0),"")</f>
        <v/>
      </c>
      <c r="K94" s="109"/>
      <c r="L94" s="109" t="str">
        <f>IFERROR(VLOOKUP(D94,DB!A:I,9,0),"")</f>
        <v/>
      </c>
    </row>
    <row r="95" spans="1:12">
      <c r="A95" s="131"/>
      <c r="B95" s="131" t="str">
        <f>IFERROR(VLOOKUP(D95,DB!A:K,11,0),"")</f>
        <v/>
      </c>
      <c r="C95" s="131"/>
      <c r="D95" s="131"/>
      <c r="E95" s="131"/>
      <c r="F95" s="132"/>
      <c r="G95" s="111">
        <f ca="1">IFERROR(NOW()-F95,"")</f>
        <v>45981.687526967595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45981.687526967595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45981.687526967595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45981.687526967595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45981.687526967595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45981.687526967595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45981.687526967595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45981.687526967595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45981.687526967595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45981.687526967595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45981.687526967595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45981.687526967595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45981.687526967595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45981.687526967595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45981.687526967595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45981.687526967595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45981.687526967595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45981.687526967595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45981.687526967595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45981.687526967595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45981.687526967595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45981.687526967595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45981.687526967595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45981.687526967595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45981.687526967595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45981.687526967595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45981.687526967595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45981.687526967595</v>
      </c>
      <c r="H122" s="132"/>
      <c r="I122" s="131" t="str">
        <f>IFERROR(VLOOKUP(D122,DB!A:F,6,0),"")</f>
        <v/>
      </c>
      <c r="J122" s="131" t="str">
        <f>IFERROR(VLOOKUP(D122,DB!A:G,7,0),"")</f>
        <v/>
      </c>
      <c r="K122" s="131"/>
      <c r="L122" s="131" t="str">
        <f>IFERROR(VLOOKUP(D122,DB!A:I,9,0),"")</f>
        <v/>
      </c>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45981.687526967595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45981.687526967595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45981.687526967595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45981.687526967595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45981.687526967595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45981.687526967595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45981.687526967595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45981.687526967595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45981.687526967595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45981.687526967595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45981.687526967595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45981.687526967595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45981.687526967595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45981.687526967595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45981.687526967595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45981.687526967595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45981.687526967595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45981.687526967595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45981.687526967595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45981.687526967595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45981.687526967595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45981.687526967595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45981.687526967595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45981.687526967595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45981.687526967595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45981.687526967595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45981.687526967595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45981.687526967595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45981.687526967595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45981.687526967595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45981.687526967595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45981.687526967595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45981.687526967595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45981.687526967595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45981.687526967595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45981.687526967595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45981.687526967595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45981.687526967595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45981.687526967595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45981.687526967595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45981.687526967595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45981.687526967595</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2025-11-20T13:32:07Z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