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07" documentId="13_ncr:1_{F6CB121F-512D-4AA6-A0C1-0FB36C537598}" xr6:coauthVersionLast="47" xr6:coauthVersionMax="47" xr10:uidLastSave="{7F799844-C402-4997-968C-905E9278599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L16" i="4"/>
  <c r="B6" i="4"/>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<sst xmlns="http://schemas.openxmlformats.org/spreadsheetml/2006/main" count="179033" uniqueCount="39109">
  <si>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</si>
  <si>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</si>
  <si>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</si>
  <si>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</si>
  <si>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</si>
  <si>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</si>
  <si>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</si>
  <si>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</si>
  <si>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</si>
  <si>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</si>
  <si>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</si>
  <si>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</si>
  <si>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</si>
  <si>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</si>
  <si>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</si>
  <si>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</si>
  <si>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</si>
  <si>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</si>
  <si>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</si>
  <si>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</si>
  <si>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</si>
  <si>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</si>
  <si>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</si>
  <si>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</si>
  <si>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</si>
  <si>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</si>
  <si>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</si>
  <si>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</si>
  <si>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</si>
  <si>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</si>
  <si>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</si>
  <si>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</si>
  <si>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</si>
  <si>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</si>
  <si>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</si>
  <si>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</si>
  <si>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</si>
  <si>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</si>
  <si>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</si>
  <si>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</si>
  <si>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</si>
  <si>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</si>
  <si>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</si>
  <si>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</si>
  <si>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</si>
  <si>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</si>
  <si>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</si>
  <si>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</si>
  <si>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</si>
  <si>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</si>
  <si>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</si>
  <si>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</si>
  <si>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</si>
  <si>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</si>
  <si>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</si>
  <si>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</si>
  <si>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</si>
  <si>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</si>
  <si>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</si>
  <si>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</si>
  <si>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</si>
  <si>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</si>
  <si>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</si>
  <si>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</si>
  <si>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</si>
  <si>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</si>
  <si>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</si>
  <si>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</si>
  <si>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</si>
  <si>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</si>
  <si>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</si>
  <si>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</si>
  <si>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</si>
  <si>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</si>
  <si>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</si>
  <si>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</si>
  <si>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</si>
  <si>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</si>
  <si>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</si>
  <si>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</si>
  <si>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</si>
  <si>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</si>
  <si>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</si>
  <si>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</si>
  <si>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</si>
  <si>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</si>
  <si>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</si>
  <si>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</si>
  <si>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</si>
  <si>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</si>
  <si>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</si>
  <si>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</si>
  <si>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</si>
  <si>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</si>
  <si>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</si>
  <si>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</si>
  <si>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</si>
  <si>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</si>
  <si>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</si>
  <si>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</si>
  <si>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</si>
  <si>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</si>
  <si>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</si>
  <si>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</si>
  <si>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</si>
  <si>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</si>
  <si>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</si>
  <si>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</si>
  <si>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</si>
  <si>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</si>
  <si>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</si>
  <si>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</si>
  <si>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</si>
  <si>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</si>
  <si>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</si>
  <si>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</si>
  <si>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</si>
  <si>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</si>
  <si>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</si>
  <si>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</si>
  <si>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</si>
  <si>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</si>
  <si>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</si>
  <si>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</si>
  <si>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</si>
  <si>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</si>
  <si>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</si>
  <si>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</si>
  <si>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</si>
  <si>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</si>
  <si>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</si>
  <si>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</si>
  <si>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</si>
  <si>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</si>
  <si>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</si>
  <si>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</si>
  <si>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</si>
  <si>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</si>
  <si>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</si>
  <si>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</si>
  <si>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</si>
  <si>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</si>
  <si>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</si>
  <si>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</si>
  <si>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</si>
  <si>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</si>
  <si>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</si>
  <si>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</si>
  <si>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</si>
  <si>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</si>
  <si>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</si>
  <si>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</si>
  <si>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</si>
  <si>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</si>
  <si>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</si>
  <si>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</si>
  <si>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</si>
  <si>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</si>
  <si>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</si>
  <si>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</si>
  <si>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</si>
  <si>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</si>
  <si>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</si>
  <si>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</si>
  <si>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</si>
  <si>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</si>
  <si>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</si>
  <si>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</si>
  <si>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</si>
  <si>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</si>
  <si>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</si>
  <si>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</si>
  <si>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</si>
  <si>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</si>
  <si>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</si>
  <si>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</si>
  <si>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</si>
  <si>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</si>
  <si>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</si>
  <si>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</si>
  <si>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</si>
  <si>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</si>
  <si>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</si>
  <si>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</si>
  <si>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</si>
  <si>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</si>
  <si>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</si>
  <si>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</si>
  <si>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</si>
  <si>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</si>
  <si>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</si>
  <si>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</si>
  <si>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</si>
  <si>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</si>
  <si>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</si>
  <si>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</si>
  <si>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</si>
  <si>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</si>
  <si>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</si>
  <si>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</si>
  <si>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</si>
  <si>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</si>
  <si>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</si>
  <si>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</si>
  <si>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</si>
  <si>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</si>
  <si>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</si>
  <si>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</si>
  <si>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</si>
  <si>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</si>
  <si>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</si>
  <si>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</si>
  <si>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</si>
  <si>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</si>
  <si>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</si>
  <si>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</si>
  <si>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</si>
  <si>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</si>
  <si>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</si>
  <si>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</si>
  <si>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</si>
  <si>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</si>
  <si>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</si>
  <si>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</si>
  <si>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</si>
  <si>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</si>
  <si>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</si>
  <si>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</si>
  <si>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</si>
  <si>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</si>
  <si>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</si>
  <si>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</si>
  <si>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</si>
  <si>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</si>
  <si>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</si>
  <si>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</si>
  <si>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</si>
  <si>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</si>
  <si>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</si>
  <si>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</si>
  <si>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</si>
  <si>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</si>
  <si>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</si>
  <si>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</si>
  <si>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</si>
  <si>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</si>
  <si>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</si>
  <si>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</si>
  <si>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</si>
  <si>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</si>
  <si>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</si>
  <si>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</si>
  <si>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</si>
  <si>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</si>
  <si>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</si>
  <si>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</si>
  <si>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</si>
  <si>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</si>
  <si>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</si>
  <si>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</si>
  <si>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</si>
  <si>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</si>
  <si>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</si>
  <si>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</si>
  <si>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</si>
  <si>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</si>
  <si>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</si>
  <si>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</si>
  <si>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</si>
  <si>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</si>
  <si>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</si>
  <si>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</si>
  <si>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</si>
  <si>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</si>
  <si>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</si>
  <si>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</si>
  <si>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</si>
  <si>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</si>
  <si>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</si>
  <si>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</si>
  <si>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</si>
  <si>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</si>
  <si>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</si>
  <si>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</si>
  <si>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</si>
  <si>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</si>
  <si>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</si>
  <si>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</si>
  <si>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</si>
  <si>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</si>
  <si>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</si>
  <si>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</si>
  <si>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</si>
  <si>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</si>
  <si>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</si>
  <si>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</si>
  <si>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</si>
  <si>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</si>
  <si>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</si>
  <si>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</si>
  <si>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</si>
  <si>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</si>
  <si>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</si>
  <si>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</si>
  <si>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</si>
  <si>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</si>
  <si>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</si>
  <si>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</si>
  <si>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</si>
  <si>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</si>
  <si>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</si>
  <si>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</si>
  <si>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</si>
  <si>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</si>
  <si>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</si>
  <si>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</si>
  <si>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</si>
  <si>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</si>
  <si>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</si>
  <si>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</si>
  <si>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</si>
  <si>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</si>
  <si>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</si>
  <si>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</si>
  <si>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</si>
  <si>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</si>
  <si>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</si>
  <si>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</si>
  <si>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</si>
  <si>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</si>
  <si>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</si>
  <si>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</si>
  <si>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</si>
  <si>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</si>
  <si>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</si>
  <si>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</si>
  <si>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</si>
  <si>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</si>
  <si>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</si>
  <si>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</si>
  <si>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</si>
  <si>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</si>
  <si>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</si>
  <si>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</si>
  <si>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</si>
  <si>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</si>
  <si>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</si>
  <si>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</si>
  <si>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</si>
  <si>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</si>
  <si>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</si>
  <si>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</si>
  <si>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</si>
  <si>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</si>
  <si>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</si>
  <si>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</si>
  <si>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</si>
  <si>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</si>
  <si>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</si>
  <si>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</si>
  <si>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</si>
  <si>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</si>
  <si>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</si>
  <si>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</si>
  <si>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</si>
  <si>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</si>
  <si>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</si>
  <si>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</si>
  <si>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</si>
  <si>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</si>
  <si>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</si>
  <si>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</si>
  <si>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</si>
  <si>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</si>
  <si>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</si>
  <si>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</si>
  <si>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</si>
  <si>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</si>
  <si>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</si>
  <si>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</si>
  <si>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</si>
  <si>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</si>
  <si>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</si>
  <si>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</si>
  <si>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</si>
  <si>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</si>
  <si>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</si>
  <si>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</si>
  <si>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</si>
  <si>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</si>
  <si>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</si>
  <si>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</si>
  <si>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</si>
  <si>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</si>
  <si>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</si>
  <si>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</si>
  <si>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</si>
  <si>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</si>
  <si>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</si>
  <si>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</si>
  <si>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</si>
  <si>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</si>
  <si>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</si>
  <si>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</si>
  <si>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</si>
  <si>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</si>
  <si>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</si>
  <si>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</si>
  <si>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</si>
  <si>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</si>
  <si>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</si>
  <si>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</si>
  <si>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</si>
  <si>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</si>
  <si>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</si>
  <si>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</si>
  <si>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</si>
  <si>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</si>
  <si>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</si>
  <si>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</si>
  <si>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</si>
  <si>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</si>
  <si>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</si>
  <si>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</si>
  <si>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</si>
  <si>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</si>
  <si>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</si>
  <si>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</si>
  <si>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</si>
  <si>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</si>
  <si>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</si>
  <si>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</si>
  <si>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</si>
  <si>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</si>
  <si>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</si>
  <si>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</si>
  <si>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</si>
  <si>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</si>
  <si>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</si>
  <si>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</si>
  <si>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</si>
  <si>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</si>
  <si>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</si>
  <si>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</si>
  <si>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</si>
  <si>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</si>
  <si>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</si>
  <si>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</si>
  <si>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</si>
  <si>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</si>
  <si>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</si>
  <si>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</si>
  <si>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</si>
  <si>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</si>
  <si>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</si>
  <si>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</si>
  <si>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</si>
  <si>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</si>
  <si>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</si>
  <si>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</si>
  <si>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</si>
  <si>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</si>
  <si>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</si>
  <si>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</si>
  <si>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</si>
  <si>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</si>
  <si>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</si>
  <si>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</si>
  <si>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</si>
  <si>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</si>
  <si>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</si>
  <si>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</si>
  <si>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</si>
  <si>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</si>
  <si>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</si>
  <si>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</si>
  <si>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</si>
  <si>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</si>
  <si>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</si>
  <si>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</si>
  <si>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</si>
  <si>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</si>
  <si>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</si>
  <si>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</si>
  <si>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</si>
  <si>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</si>
  <si>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</si>
  <si>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</si>
  <si>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</si>
  <si>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</si>
  <si>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</si>
  <si>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</si>
  <si>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</si>
  <si>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</si>
  <si>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</si>
  <si>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</si>
  <si>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</si>
  <si>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</si>
  <si>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</si>
  <si>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</si>
  <si>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</si>
  <si>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</si>
  <si>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</si>
  <si>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</si>
  <si>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</si>
  <si>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</si>
  <si>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</si>
  <si>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</si>
  <si>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</si>
  <si>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</si>
  <si>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</si>
  <si>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</si>
  <si>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</si>
  <si>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</si>
  <si>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</si>
  <si>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</si>
  <si>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</si>
  <si>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</si>
  <si>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</si>
  <si>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</si>
  <si>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</si>
  <si>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</si>
  <si>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</si>
  <si>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</si>
  <si>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</si>
  <si>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</si>
  <si>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</si>
  <si>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</si>
  <si>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</si>
  <si>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</si>
  <si>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</si>
  <si>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</si>
  <si>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</si>
  <si>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</si>
  <si>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</si>
  <si>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</si>
  <si>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</si>
  <si>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</si>
  <si>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</si>
  <si>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</si>
  <si>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</si>
  <si>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</si>
  <si>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</si>
  <si>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</si>
  <si>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</si>
  <si>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</si>
  <si>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</si>
  <si>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</si>
  <si>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</si>
  <si>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</si>
  <si>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</si>
  <si>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</si>
  <si>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</si>
  <si>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</si>
  <si>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</si>
  <si>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</si>
  <si>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</si>
  <si>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</si>
  <si>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</si>
  <si>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</si>
  <si>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</si>
  <si>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</si>
  <si>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</si>
  <si>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</si>
  <si>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</si>
  <si>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</si>
  <si>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</si>
  <si>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</si>
  <si>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</si>
  <si>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</si>
  <si>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</si>
  <si>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</si>
  <si>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</si>
  <si>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</si>
  <si>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</si>
  <si>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</si>
  <si>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</si>
  <si>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</si>
  <si>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</si>
  <si>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</si>
  <si>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</si>
  <si>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</si>
  <si>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</si>
  <si>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</si>
  <si>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</si>
  <si>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</si>
  <si>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</si>
  <si>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</si>
  <si>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</si>
  <si>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</si>
  <si>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</si>
  <si>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</si>
  <si>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</si>
  <si>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</si>
  <si>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</si>
  <si>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</si>
  <si>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</si>
  <si>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</si>
  <si>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</si>
  <si>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</si>
  <si>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</si>
  <si>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</si>
  <si>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</si>
  <si>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</si>
  <si>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</si>
  <si>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</si>
  <si>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</si>
  <si>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</si>
  <si>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</si>
  <si>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</si>
  <si>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</si>
  <si>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</si>
  <si>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</si>
  <si>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</si>
  <si>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</si>
  <si>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</si>
  <si>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</si>
  <si>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</si>
  <si>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</si>
  <si>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</si>
  <si>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</si>
  <si>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</si>
  <si>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</si>
  <si>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</si>
  <si>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</si>
  <si>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</si>
  <si>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</si>
  <si>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</si>
  <si>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</si>
  <si>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</si>
  <si>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</si>
  <si>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</si>
  <si>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</si>
  <si>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</si>
  <si>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</si>
  <si>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</si>
  <si>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</si>
  <si>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</si>
  <si>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</si>
  <si>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</si>
  <si>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</si>
  <si>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</si>
  <si>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</si>
  <si>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</si>
  <si>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</si>
  <si>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</si>
  <si>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</si>
  <si>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</si>
  <si>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</si>
  <si>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</si>
  <si>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</si>
  <si>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</si>
  <si>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</si>
  <si>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</si>
  <si>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</si>
  <si>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</si>
  <si>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</si>
  <si>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</si>
  <si>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</si>
  <si>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</si>
  <si>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</si>
  <si>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</si>
  <si>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</si>
  <si>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</si>
  <si>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</si>
  <si>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</si>
  <si>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</si>
  <si>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</si>
  <si>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</si>
  <si>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</si>
  <si>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</si>
  <si>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</si>
  <si>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</si>
  <si>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</si>
  <si>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</si>
  <si>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</si>
  <si>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</si>
  <si>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</si>
  <si>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</si>
  <si>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</si>
  <si>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</si>
  <si>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</si>
  <si>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</si>
  <si>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</si>
  <si>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</si>
  <si>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</si>
  <si>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</si>
  <si>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</si>
  <si>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</si>
  <si>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</si>
  <si>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</si>
  <si>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</si>
  <si>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</si>
  <si>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</si>
  <si>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</si>
  <si>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</si>
  <si>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</si>
  <si>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</si>
  <si>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</si>
  <si>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</si>
  <si>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</si>
  <si>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</si>
  <si>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</si>
  <si>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</si>
  <si>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</si>
  <si>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</si>
  <si>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</si>
  <si>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</si>
  <si>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</si>
  <si>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</si>
  <si>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</si>
  <si>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</si>
  <si>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</si>
  <si>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</si>
  <si>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</si>
  <si>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</si>
  <si>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</si>
  <si>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</si>
  <si>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</si>
  <si>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</si>
  <si>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</si>
  <si>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</si>
  <si>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</si>
  <si>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</si>
  <si>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</si>
  <si>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</si>
  <si>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</si>
  <si>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</si>
  <si>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</si>
  <si>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</si>
  <si>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</si>
  <si>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</si>
  <si>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</si>
  <si>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</si>
  <si>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</si>
  <si>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</si>
  <si>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</si>
  <si>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</si>
  <si>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</si>
  <si>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</si>
  <si>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</si>
  <si>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</si>
  <si>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</si>
  <si>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</si>
  <si>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</si>
  <si>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</si>
  <si>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</si>
  <si>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</si>
  <si>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</si>
  <si>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</si>
  <si>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</si>
  <si>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</si>
  <si>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</si>
  <si>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</si>
  <si>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</si>
  <si>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</si>
  <si>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</si>
  <si>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</si>
  <si>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</si>
  <si>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</si>
  <si>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</si>
  <si>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</si>
  <si>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</si>
  <si>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</si>
  <si>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</si>
  <si>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</si>
  <si>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</si>
  <si>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</si>
  <si>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</si>
  <si>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</si>
  <si>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</si>
  <si>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</si>
  <si>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</si>
  <si>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</si>
  <si>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</si>
  <si>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</si>
  <si>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</si>
  <si>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</si>
  <si>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</si>
  <si>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</si>
  <si>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</si>
  <si>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</si>
  <si>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</si>
  <si>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</si>
  <si>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</si>
  <si>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</si>
  <si>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</si>
  <si>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</si>
  <si>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</si>
  <si>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</si>
  <si>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</si>
  <si>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</si>
  <si>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</si>
  <si>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</si>
  <si>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</si>
  <si>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</si>
  <si>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</si>
  <si>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</si>
  <si>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</si>
  <si>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</si>
  <si>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</si>
  <si>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</si>
  <si>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</si>
  <si>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</si>
  <si>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</si>
  <si>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</si>
  <si>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</si>
  <si>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</si>
  <si>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</si>
  <si>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</si>
  <si>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</si>
  <si>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</si>
  <si>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</si>
  <si>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</si>
  <si>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</si>
  <si>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</si>
  <si>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</si>
  <si>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</si>
  <si>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</si>
  <si>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</si>
  <si>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</si>
  <si>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</si>
  <si>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</si>
  <si>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</si>
  <si>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</si>
  <si>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</si>
  <si>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</si>
  <si>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</si>
  <si>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</si>
  <si>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</si>
  <si>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</si>
  <si>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</si>
  <si>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</si>
  <si>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</si>
  <si>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</si>
  <si>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</si>
  <si>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</si>
  <si>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</si>
  <si>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</si>
  <si>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</si>
  <si>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</si>
  <si>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</si>
  <si>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</si>
  <si>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</si>
  <si>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</si>
  <si>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</si>
  <si>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</si>
  <si>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</si>
  <si>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</si>
  <si>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</si>
  <si>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</si>
  <si>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</si>
  <si>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</si>
  <si>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</si>
  <si>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</si>
  <si>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</si>
  <si>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</si>
  <si>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</si>
  <si>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</si>
  <si>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</si>
  <si>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</si>
  <si>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</si>
  <si>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</si>
  <si>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</si>
  <si>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</si>
  <si>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</si>
  <si>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</si>
  <si>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</si>
  <si>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</si>
  <si>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</si>
  <si>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</si>
  <si>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</si>
  <si>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</si>
  <si>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</si>
  <si>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</si>
  <si>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</si>
  <si>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</si>
  <si>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</si>
  <si>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</si>
  <si>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</si>
  <si>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</si>
  <si>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</si>
  <si>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</si>
  <si>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</si>
  <si>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</si>
  <si>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</si>
  <si>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</si>
  <si>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</si>
  <si>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</si>
  <si>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</si>
  <si>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</si>
  <si>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</si>
  <si>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</si>
  <si>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</si>
  <si>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</si>
  <si>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</si>
  <si>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</si>
  <si>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</si>
  <si>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</si>
  <si>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</si>
  <si>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</si>
  <si>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</si>
  <si>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</si>
  <si>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</si>
  <si>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</si>
  <si>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</si>
  <si>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</si>
  <si>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</si>
  <si>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</si>
  <si>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</si>
  <si>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</si>
  <si>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</si>
  <si>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</si>
  <si>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</si>
  <si>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</si>
  <si>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</si>
  <si>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</si>
  <si>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</si>
  <si>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</si>
  <si>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</si>
  <si>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</si>
  <si>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</si>
  <si>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</si>
  <si>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</si>
  <si>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</si>
  <si>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</si>
  <si>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</si>
  <si>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</si>
  <si>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</si>
  <si>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</si>
  <si>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</si>
  <si>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</si>
  <si>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</si>
  <si>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</si>
  <si>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</si>
  <si>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</si>
  <si>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</si>
  <si>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</si>
  <si>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</si>
  <si>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</si>
  <si>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</si>
  <si>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</si>
  <si>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</si>
  <si>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</si>
  <si>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</si>
  <si>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</si>
  <si>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</si>
  <si>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</si>
  <si>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</si>
  <si>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</si>
  <si>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</si>
  <si>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</si>
  <si>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</si>
  <si>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</si>
  <si>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</si>
  <si>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</si>
  <si>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</si>
  <si>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</si>
  <si>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</si>
  <si>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</si>
  <si>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</si>
  <si>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</si>
  <si>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</si>
  <si>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</si>
  <si>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</si>
  <si>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</si>
  <si>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</si>
  <si>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</si>
  <si>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</si>
  <si>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</si>
  <si>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</si>
  <si>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</si>
  <si>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</si>
  <si>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</si>
  <si>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</si>
  <si>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</si>
  <si>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</si>
  <si>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</si>
  <si>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</si>
  <si>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</si>
  <si>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</si>
  <si>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</si>
  <si>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</si>
  <si>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</si>
  <si>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</si>
  <si>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</si>
  <si>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</si>
  <si>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</si>
  <si>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</si>
  <si>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</si>
  <si>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</si>
  <si>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</si>
  <si>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</si>
  <si>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</si>
  <si>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</si>
  <si>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</si>
  <si>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</si>
  <si>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</si>
  <si>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</si>
  <si>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</si>
  <si>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</si>
  <si>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</si>
  <si>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</si>
  <si>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</si>
  <si>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</si>
  <si>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</si>
  <si>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</si>
  <si>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</si>
  <si>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</si>
  <si>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</si>
  <si>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</si>
  <si>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</si>
  <si>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</si>
  <si>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</si>
  <si>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</si>
  <si>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</si>
  <si>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</si>
  <si>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</si>
  <si>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</si>
  <si>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</si>
  <si>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</si>
  <si>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</si>
  <si>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</si>
  <si>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</si>
  <si>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</si>
  <si>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</si>
  <si>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</si>
  <si>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</si>
  <si>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</si>
  <si>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</si>
  <si>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</si>
  <si>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</si>
  <si>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</si>
  <si>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</si>
  <si>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</si>
  <si>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</si>
  <si>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</si>
  <si>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</si>
  <si>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</si>
  <si>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</si>
  <si>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</si>
  <si>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</si>
  <si>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</si>
  <si>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</si>
  <si>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</si>
  <si>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</si>
  <si>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</si>
  <si>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</si>
  <si>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</si>
  <si>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</si>
  <si>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</si>
  <si>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</si>
  <si>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</si>
  <si>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</si>
  <si>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</si>
  <si>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</si>
  <si>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</si>
  <si>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</si>
  <si>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</si>
  <si>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</si>
  <si>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</si>
  <si>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</si>
  <si>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</si>
  <si>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</si>
  <si>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</si>
  <si>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</si>
  <si>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</si>
  <si>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</si>
  <si>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</si>
  <si>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</si>
  <si>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</si>
  <si>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</si>
  <si>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</si>
  <si>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</si>
  <si>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</si>
  <si>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</si>
  <si>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</si>
  <si>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</si>
  <si>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</si>
  <si>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</si>
  <si>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</si>
  <si>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</si>
  <si>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</si>
  <si>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</si>
  <si>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</si>
  <si>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</si>
  <si>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</si>
  <si>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</si>
  <si>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</si>
  <si>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</si>
  <si>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</si>
  <si>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</si>
  <si>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</si>
  <si>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</si>
  <si>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</si>
  <si>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</si>
  <si>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</si>
  <si>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</si>
  <si>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</si>
  <si>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</si>
  <si>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</si>
  <si>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</si>
  <si>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</si>
  <si>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</si>
  <si>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</si>
  <si>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</si>
  <si>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</si>
  <si>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</si>
  <si>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</si>
  <si>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</si>
  <si>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</si>
  <si>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</si>
  <si>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</si>
  <si>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</si>
  <si>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</si>
  <si>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</si>
  <si>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</si>
  <si>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</si>
  <si>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</si>
  <si>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</si>
  <si>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</si>
  <si>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</si>
  <si>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</si>
  <si>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</si>
  <si>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</si>
  <si>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</si>
  <si>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</si>
  <si>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</si>
  <si>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</si>
  <si>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</si>
  <si>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</si>
  <si>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</si>
  <si>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</si>
  <si>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</si>
  <si>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</si>
  <si>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</si>
  <si>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</si>
  <si>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</si>
  <si>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</si>
  <si>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</si>
  <si>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</si>
  <si>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</si>
  <si>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</si>
  <si>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</si>
  <si>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</si>
  <si>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</si>
  <si>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</si>
  <si>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</si>
  <si>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</si>
  <si>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</si>
  <si>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</si>
  <si>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</si>
  <si>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</si>
  <si>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</si>
  <si>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</si>
  <si>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</si>
  <si>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</si>
  <si>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</si>
  <si>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</si>
  <si>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</si>
  <si>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</si>
  <si>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</si>
  <si>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</si>
  <si>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</si>
  <si>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</si>
  <si>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</si>
  <si>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</si>
  <si>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</si>
  <si>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</si>
  <si>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</si>
  <si>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</si>
  <si>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</si>
  <si>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</si>
  <si>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</si>
  <si>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</si>
  <si>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</si>
  <si>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</si>
  <si>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</si>
  <si>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</si>
  <si>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</si>
  <si>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</si>
  <si>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</si>
  <si>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</si>
  <si>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</si>
  <si>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</si>
  <si>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</si>
  <si>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</si>
  <si>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</si>
  <si>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</si>
  <si>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</si>
  <si>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</si>
  <si>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</si>
  <si>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</si>
  <si>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</si>
  <si>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</si>
  <si>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</si>
  <si>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</si>
  <si>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</si>
  <si>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</si>
  <si>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</si>
  <si>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</si>
  <si>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</si>
  <si>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</si>
  <si>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</si>
  <si>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</si>
  <si>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</si>
  <si>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</si>
  <si>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</si>
  <si>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</si>
  <si>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</si>
  <si>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</si>
  <si>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</si>
  <si>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</si>
  <si>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</si>
  <si>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</si>
  <si>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</si>
  <si>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</si>
  <si>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</si>
  <si>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</si>
  <si>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</si>
  <si>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</si>
  <si>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</si>
  <si>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</si>
  <si>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</si>
  <si>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</si>
  <si>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</si>
  <si>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</si>
  <si>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</si>
  <si>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</si>
  <si>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</si>
  <si>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</si>
  <si>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</si>
  <si>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</si>
  <si>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</si>
  <si>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</si>
  <si>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</si>
  <si>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</si>
  <si>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</si>
  <si>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</si>
  <si>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</si>
  <si>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</si>
  <si>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</si>
  <si>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</si>
  <si>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</si>
  <si>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</si>
  <si>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</si>
  <si>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</si>
  <si>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</si>
  <si>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</si>
  <si>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</si>
  <si>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</si>
  <si>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</si>
  <si>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</si>
  <si>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</si>
  <si>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</si>
  <si>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</si>
  <si>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</si>
  <si>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</si>
  <si>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</si>
  <si>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</si>
  <si>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</si>
  <si>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</si>
  <si>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</si>
  <si>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</si>
  <si>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</si>
  <si>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</si>
  <si>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</si>
  <si>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</si>
  <si>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</si>
  <si>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</si>
  <si>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</si>
  <si>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</si>
  <si>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</si>
  <si>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</si>
  <si>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</si>
  <si>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</si>
  <si>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</si>
  <si>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</si>
  <si>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</si>
  <si>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</si>
  <si>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</si>
  <si>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</si>
  <si>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</si>
  <si>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</si>
  <si>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</si>
  <si>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</si>
  <si>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</si>
  <si>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</si>
  <si>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</si>
  <si>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</si>
  <si>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</si>
  <si>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</si>
  <si>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</si>
  <si>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</si>
  <si>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</si>
  <si>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</si>
  <si>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</si>
  <si>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</si>
  <si>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</si>
  <si>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</si>
  <si>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</si>
  <si>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</si>
  <si>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</si>
  <si>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</si>
  <si>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</si>
  <si>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</si>
  <si>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</si>
  <si>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</si>
  <si>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</si>
  <si>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</si>
  <si>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</si>
  <si>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</si>
  <si>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</si>
  <si>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</si>
  <si>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</si>
  <si>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</si>
  <si>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</si>
  <si>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</si>
  <si>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</si>
  <si>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</si>
  <si>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</si>
  <si>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</si>
  <si>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</si>
  <si>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</si>
  <si>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</si>
  <si>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</si>
  <si>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</si>
  <si>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</si>
  <si>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</si>
  <si>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</si>
  <si>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</si>
  <si>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</si>
  <si>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</si>
  <si>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</si>
  <si>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</si>
  <si>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</si>
  <si>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</si>
  <si>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</si>
  <si>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</si>
  <si>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</si>
  <si>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</si>
  <si>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</si>
  <si>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</si>
  <si>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</si>
  <si>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</si>
  <si>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</si>
  <si>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</si>
  <si>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</si>
  <si>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</si>
  <si>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</si>
  <si>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</si>
  <si>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</si>
  <si>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</si>
  <si>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</si>
  <si>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</si>
  <si>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</si>
  <si>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</si>
  <si>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</si>
  <si>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</si>
  <si>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</si>
  <si>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</si>
  <si>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</si>
  <si>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</si>
  <si>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</si>
  <si>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</si>
  <si>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</si>
  <si>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</si>
  <si>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</si>
  <si>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</si>
  <si>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</si>
  <si>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</si>
  <si>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</si>
  <si>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</si>
  <si>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</si>
  <si>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</si>
  <si>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</si>
  <si>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</si>
  <si>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</si>
  <si>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</si>
  <si>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</si>
  <si>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</si>
  <si>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</si>
  <si>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</si>
  <si>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</si>
  <si>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</si>
  <si>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</si>
  <si>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</si>
  <si>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</si>
  <si>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</si>
  <si>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</si>
  <si>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</si>
  <si>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</si>
  <si>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</si>
  <si>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</si>
  <si>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</si>
  <si>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</si>
  <si>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</si>
  <si>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</si>
  <si>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</si>
  <si>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</si>
  <si>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</si>
  <si>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</si>
  <si>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</si>
  <si>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</si>
  <si>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</si>
  <si>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</si>
  <si>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</si>
  <si>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</si>
  <si>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</si>
  <si>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</si>
  <si>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</si>
  <si>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</si>
  <si>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</si>
  <si>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</si>
  <si>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</si>
  <si>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</si>
  <si>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</si>
  <si>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</si>
  <si>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</si>
  <si>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</si>
  <si>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</si>
  <si>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</si>
  <si>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</si>
  <si>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</si>
  <si>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</si>
  <si>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</si>
  <si>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</si>
  <si>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</si>
  <si>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</si>
  <si>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</si>
  <si>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</si>
  <si>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</si>
  <si>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</si>
  <si>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</si>
  <si>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</si>
  <si>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</si>
  <si>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</si>
  <si>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</si>
  <si>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</si>
  <si>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</si>
  <si>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</si>
  <si>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</si>
  <si>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</si>
  <si>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</si>
  <si>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</si>
  <si>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</si>
  <si>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</si>
  <si>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</si>
  <si>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</si>
  <si>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</si>
  <si>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</si>
  <si>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</si>
  <si>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</si>
  <si>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</si>
  <si>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</si>
  <si>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</si>
  <si>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</si>
  <si>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</si>
  <si>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</si>
  <si>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</si>
  <si>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</si>
  <si>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</si>
  <si>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</si>
  <si>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</si>
  <si>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</si>
  <si>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</si>
  <si>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</si>
  <si>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</si>
  <si>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</si>
  <si>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</si>
  <si>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</si>
  <si>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</si>
  <si>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</si>
  <si>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</si>
  <si>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</si>
  <si>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</si>
  <si>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</si>
  <si>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</si>
  <si>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</si>
  <si>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</si>
  <si>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</si>
  <si>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</si>
  <si>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</si>
  <si>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</si>
  <si>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</si>
  <si>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</si>
  <si>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</si>
  <si>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</si>
  <si>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</si>
  <si>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</si>
  <si>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</si>
  <si>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</si>
  <si>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</si>
  <si>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</si>
  <si>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</si>
  <si>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</si>
  <si>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</si>
  <si>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</si>
  <si>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</si>
  <si>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</si>
  <si>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</si>
  <si>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</si>
  <si>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</si>
  <si>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</si>
  <si>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</si>
  <si>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</si>
  <si>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</si>
  <si>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</si>
  <si>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</si>
  <si>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</si>
  <si>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</si>
  <si>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</si>
  <si>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</si>
  <si>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</si>
  <si>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</si>
  <si>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</si>
  <si>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</si>
  <si>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</si>
  <si>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</si>
  <si>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</si>
  <si>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</si>
  <si>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</si>
  <si>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</si>
  <si>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</si>
  <si>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</si>
  <si>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</si>
  <si>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</si>
  <si>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</si>
  <si>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</si>
  <si>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</si>
  <si>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</si>
  <si>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</si>
  <si>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</si>
  <si>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</si>
  <si>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</si>
  <si>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</si>
  <si>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</si>
  <si>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</si>
  <si>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</si>
  <si>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</si>
  <si>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</si>
  <si>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</si>
  <si>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</si>
  <si>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</si>
  <si>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</si>
  <si>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</si>
  <si>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</si>
  <si>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</si>
  <si>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</si>
  <si>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</si>
  <si>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</si>
  <si>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</si>
  <si>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</si>
  <si>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</si>
  <si>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</si>
  <si>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</si>
  <si>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</si>
  <si>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</si>
  <si>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</si>
  <si>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</si>
  <si>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</si>
  <si>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</si>
  <si>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</si>
  <si>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</si>
  <si>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</si>
  <si>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</si>
  <si>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</si>
  <si>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</si>
  <si>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</si>
  <si>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</si>
  <si>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</si>
  <si>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</si>
  <si>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</si>
  <si>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</si>
  <si>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</si>
  <si>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</si>
  <si>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</si>
  <si>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</si>
  <si>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</si>
  <si>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</si>
  <si>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</si>
  <si>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</si>
  <si>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</si>
  <si>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</si>
  <si>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</si>
  <si>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</si>
  <si>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</si>
  <si>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</si>
  <si>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</si>
  <si>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</si>
  <si>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</si>
  <si>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</si>
  <si>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</si>
  <si>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</si>
  <si>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</si>
  <si>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</si>
  <si>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</si>
  <si>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</si>
  <si>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</si>
  <si>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</si>
  <si>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</si>
  <si>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</si>
  <si>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</si>
  <si>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</si>
  <si>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</si>
  <si>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</si>
  <si>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</si>
  <si>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</si>
  <si>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</si>
  <si>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</si>
  <si>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</si>
  <si>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</si>
  <si>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</si>
  <si>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</si>
  <si>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</si>
  <si>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</si>
  <si>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</si>
  <si>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</si>
  <si>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</si>
  <si>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</si>
  <si>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</si>
  <si>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</si>
  <si>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</si>
  <si>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</si>
  <si>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</si>
  <si>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</si>
  <si>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</si>
  <si>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</si>
  <si>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</si>
  <si>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</si>
  <si>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</si>
  <si>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</si>
  <si>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</si>
  <si>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</si>
  <si>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</si>
  <si>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</si>
  <si>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</si>
  <si>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</si>
  <si>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</si>
  <si>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</si>
  <si>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</si>
  <si>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</si>
  <si>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</si>
  <si>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</si>
  <si>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</si>
  <si>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</si>
  <si>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</si>
  <si>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</si>
  <si>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</si>
  <si>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</si>
  <si>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</si>
  <si>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</si>
  <si>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</si>
  <si>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</si>
  <si>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</si>
  <si>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</si>
  <si>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</si>
  <si>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</si>
  <si>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</si>
  <si>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</si>
  <si>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</si>
  <si>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</si>
  <si>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</si>
  <si>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</si>
  <si>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</si>
  <si>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</si>
  <si>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</si>
  <si>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</si>
  <si>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</si>
  <si>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</si>
  <si>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</si>
  <si>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</si>
  <si>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</si>
  <si>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</si>
  <si>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</si>
  <si>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</si>
  <si>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</si>
  <si>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</si>
  <si>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</si>
  <si>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</si>
  <si>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</si>
  <si>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</si>
  <si>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</si>
  <si>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</si>
  <si>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</si>
  <si>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</si>
  <si>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</si>
  <si>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</si>
  <si>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</si>
  <si>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</si>
  <si>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</si>
  <si>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</si>
  <si>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</si>
  <si>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</si>
  <si>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</si>
  <si>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</si>
  <si>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</si>
  <si>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</si>
  <si>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</si>
  <si>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</si>
  <si>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</si>
  <si>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</si>
  <si>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</si>
  <si>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</si>
  <si>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</si>
  <si>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</si>
  <si>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</si>
  <si>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</si>
  <si>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</si>
  <si>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</si>
  <si>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</si>
  <si>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</si>
  <si>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</si>
  <si>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</si>
  <si>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</si>
  <si>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</si>
  <si>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</si>
  <si>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</si>
  <si>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</si>
  <si>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</si>
  <si>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</si>
  <si>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</si>
  <si>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</si>
  <si>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</si>
  <si>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</si>
  <si>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</si>
  <si>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</si>
  <si>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</si>
  <si>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</si>
  <si>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</si>
  <si>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</si>
  <si>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</si>
  <si>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</si>
  <si>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</si>
  <si>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</si>
  <si>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</si>
  <si>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</si>
  <si>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</si>
  <si>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</si>
  <si>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</si>
  <si>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</si>
  <si>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</si>
  <si>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</si>
  <si>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</si>
  <si>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</si>
  <si>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</si>
  <si>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</si>
  <si>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</si>
  <si>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</si>
  <si>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</si>
  <si>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</si>
  <si>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</si>
  <si>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</si>
  <si>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</si>
  <si>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</si>
  <si>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</si>
  <si>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</si>
  <si>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</si>
  <si>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</si>
  <si>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</si>
  <si>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</si>
  <si>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</si>
  <si>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</si>
  <si>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</si>
  <si>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</si>
  <si>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</si>
  <si>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</si>
  <si>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</si>
  <si>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</si>
  <si>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</si>
  <si>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</si>
  <si>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</si>
  <si>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</si>
  <si>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</si>
  <si>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</si>
  <si>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</si>
  <si>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</si>
  <si>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</si>
  <si>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</si>
  <si>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</si>
  <si>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</si>
  <si>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</si>
  <si>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</si>
  <si>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</si>
  <si>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</si>
  <si>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</si>
  <si>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</si>
  <si>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</si>
  <si>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</si>
  <si>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</si>
  <si>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</si>
  <si>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</si>
  <si>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</si>
  <si>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</si>
  <si>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</si>
  <si>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</si>
  <si>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</si>
  <si>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</si>
  <si>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</si>
  <si>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</si>
  <si>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</si>
  <si>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</si>
  <si>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</si>
  <si>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</si>
  <si>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</si>
  <si>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</si>
  <si>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</si>
  <si>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</si>
  <si>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</si>
  <si>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</si>
  <si>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</si>
  <si>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</si>
  <si>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</si>
  <si>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</si>
  <si>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</si>
  <si>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</si>
  <si>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</si>
  <si>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</si>
  <si>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</si>
  <si>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</si>
  <si>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</si>
  <si>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</si>
  <si>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</si>
  <si>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</si>
  <si>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</si>
  <si>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</si>
  <si>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</si>
  <si>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</si>
  <si>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</si>
  <si>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</si>
  <si>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</si>
  <si>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</si>
  <si>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</si>
  <si>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</si>
  <si>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</si>
  <si>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</si>
  <si>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</si>
  <si>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</si>
  <si>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</si>
  <si>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</si>
  <si>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</si>
  <si>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</si>
  <si>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</si>
  <si>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</si>
  <si>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</si>
  <si>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</si>
  <si>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</si>
  <si>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</si>
  <si>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</si>
  <si>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</si>
  <si>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</si>
  <si>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</si>
  <si>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</si>
  <si>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</si>
  <si>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</si>
  <si>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</si>
  <si>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</si>
  <si>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</si>
  <si>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</si>
  <si>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</si>
  <si>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</si>
  <si>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</si>
  <si>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</si>
  <si>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</si>
  <si>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</si>
  <si>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</si>
  <si>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</si>
  <si>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</si>
  <si>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</si>
  <si>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</si>
  <si>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</si>
  <si>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</si>
  <si>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</si>
  <si>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</si>
  <si>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</si>
  <si>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</si>
  <si>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</si>
  <si>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</si>
  <si>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</si>
  <si>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</si>
  <si>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</si>
  <si>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</si>
  <si>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</si>
  <si>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</si>
  <si>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</si>
  <si>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</si>
  <si>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</si>
  <si>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</si>
  <si>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</si>
  <si>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</si>
  <si>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</si>
  <si>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</si>
  <si>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</si>
  <si>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</si>
  <si>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</si>
  <si>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</si>
  <si>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</si>
  <si>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</si>
  <si>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</si>
  <si>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</si>
  <si>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</si>
  <si>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</si>
  <si>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</si>
  <si>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</si>
  <si>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</si>
  <si>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</si>
  <si>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</si>
  <si>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</si>
  <si>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</si>
  <si>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</si>
  <si>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</si>
  <si>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</si>
  <si>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</si>
  <si>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</si>
  <si>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</si>
  <si>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</si>
  <si>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</si>
  <si>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</si>
  <si>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</si>
  <si>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</si>
  <si>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</si>
  <si>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</si>
  <si>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</si>
  <si>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</si>
  <si>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</si>
  <si>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</si>
  <si>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</si>
  <si>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</si>
  <si>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</si>
  <si>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</si>
  <si>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</si>
  <si>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</si>
  <si>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</si>
  <si>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</si>
  <si>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</si>
  <si>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</si>
  <si>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</si>
  <si>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</si>
  <si>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</si>
  <si>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</si>
  <si>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</si>
  <si>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</si>
  <si>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</si>
  <si>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</si>
  <si>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</si>
  <si>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</si>
  <si>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</si>
  <si>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</si>
  <si>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</si>
  <si>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</si>
  <si>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</si>
  <si>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</si>
  <si>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</si>
  <si>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</si>
  <si>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</si>
  <si>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</si>
  <si>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</si>
  <si>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</si>
  <si>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</si>
  <si>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</si>
  <si>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</si>
  <si>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</si>
  <si>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</si>
  <si>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</si>
  <si>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</si>
  <si>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</si>
  <si>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</si>
  <si>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</si>
  <si>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</si>
  <si>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</si>
  <si>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</si>
  <si>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</si>
  <si>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</si>
  <si>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</si>
  <si>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</si>
  <si>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</si>
  <si>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</si>
  <si>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</si>
  <si>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</si>
  <si>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</si>
  <si>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</si>
  <si>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</si>
  <si>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</si>
  <si>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</si>
  <si>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</si>
  <si>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</si>
  <si>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</si>
  <si>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</si>
  <si>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</si>
  <si>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</si>
  <si>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</si>
  <si>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</si>
  <si>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</si>
  <si>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</si>
  <si>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</si>
  <si>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</si>
  <si>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</si>
  <si>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</si>
  <si>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</si>
  <si>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</si>
  <si>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</si>
  <si>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</si>
  <si>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</si>
  <si>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</si>
  <si>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</si>
  <si>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</si>
  <si>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</si>
  <si>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</si>
  <si>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</si>
  <si>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</si>
  <si>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</si>
  <si>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</si>
  <si>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</si>
  <si>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</si>
  <si>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</si>
  <si>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</si>
  <si>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</si>
  <si>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</si>
  <si>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</si>
  <si>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</si>
  <si>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</si>
  <si>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</si>
  <si>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</si>
  <si>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</si>
  <si>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</si>
  <si>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</si>
  <si>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</si>
  <si>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</si>
  <si>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</si>
  <si>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</si>
  <si>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</si>
  <si>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</si>
  <si>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</si>
  <si>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</si>
  <si>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</si>
  <si>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</si>
  <si>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</si>
  <si>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</si>
  <si>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</si>
  <si>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</si>
  <si>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</si>
  <si>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</si>
  <si>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</si>
  <si>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</si>
  <si>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</si>
  <si>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</si>
  <si>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</si>
  <si>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</si>
  <si>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</si>
  <si>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</si>
  <si>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</si>
  <si>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</si>
  <si>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</si>
  <si>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</si>
  <si>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</si>
  <si>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</si>
  <si>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</si>
  <si>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</si>
  <si>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</si>
  <si>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</si>
  <si>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</si>
  <si>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</si>
  <si>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</si>
  <si>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</si>
  <si>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</si>
  <si>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</si>
  <si>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</si>
  <si>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</si>
  <si>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</si>
  <si>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</si>
  <si>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</si>
  <si>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</si>
  <si>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</si>
  <si>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</si>
  <si>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</si>
  <si>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</si>
  <si>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</si>
  <si>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</si>
  <si>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</si>
  <si>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</si>
  <si>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</si>
  <si>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</si>
  <si>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</si>
  <si>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</si>
  <si>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</si>
  <si>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</si>
  <si>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</si>
  <si>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</si>
  <si>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</si>
  <si>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</si>
  <si>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</si>
  <si>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</si>
  <si>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</si>
  <si>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</si>
  <si>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</si>
  <si>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</si>
  <si>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</si>
  <si>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</si>
  <si>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</si>
  <si>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</si>
  <si>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</si>
  <si>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</si>
  <si>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</si>
  <si>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</si>
  <si>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</si>
  <si>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</si>
  <si>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</si>
  <si>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</si>
  <si>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</si>
  <si>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</si>
  <si>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</si>
  <si>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</si>
  <si>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</si>
  <si>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</si>
  <si>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</si>
  <si>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</si>
  <si>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</si>
  <si>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</si>
  <si>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</si>
  <si>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</si>
  <si>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</si>
  <si>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</si>
  <si>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</si>
  <si>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</si>
  <si>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</si>
  <si>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</si>
  <si>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</si>
  <si>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</si>
  <si>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</si>
  <si>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</si>
  <si>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</si>
  <si>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</si>
  <si>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</si>
  <si>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</si>
  <si>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</si>
  <si>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</si>
  <si>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</si>
  <si>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</si>
  <si>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</si>
  <si>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</si>
  <si>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</si>
  <si>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</si>
  <si>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</si>
  <si>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</si>
  <si>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</si>
  <si>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</si>
  <si>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</si>
  <si>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</si>
  <si>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</si>
  <si>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</si>
  <si>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</si>
  <si>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</si>
  <si>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</si>
  <si>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</si>
  <si>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</si>
  <si>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</si>
  <si>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</si>
  <si>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</si>
  <si>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</si>
  <si>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</si>
  <si>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</si>
  <si>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</si>
  <si>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</si>
  <si>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</si>
  <si>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</si>
  <si>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</si>
  <si>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</si>
  <si>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</si>
  <si>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</si>
  <si>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</si>
  <si>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</si>
  <si>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</si>
  <si>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</si>
  <si>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</si>
  <si>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</si>
  <si>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</si>
  <si>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</si>
  <si>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</si>
  <si>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</si>
  <si>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</si>
  <si>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</si>
  <si>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</si>
  <si>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</si>
  <si>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</si>
  <si>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</si>
  <si>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</si>
  <si>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</si>
  <si>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</si>
  <si>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</si>
  <si>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</si>
  <si>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</si>
  <si>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</si>
  <si>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</si>
  <si>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</si>
  <si>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</si>
  <si>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</si>
  <si>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</si>
  <si>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</si>
  <si>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</si>
  <si>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</si>
  <si>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</si>
  <si>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</si>
  <si>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</si>
  <si>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</si>
  <si>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</si>
  <si>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</si>
  <si>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</si>
  <si>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</si>
  <si>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</si>
  <si>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</si>
  <si>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</si>
  <si>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</si>
  <si>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</si>
  <si>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</si>
  <si>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</si>
  <si>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</si>
  <si>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</si>
  <si>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</si>
  <si>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</si>
  <si>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</si>
  <si>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</si>
  <si>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</si>
  <si>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</si>
  <si>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</si>
  <si>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</si>
  <si>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</si>
  <si>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</si>
  <si>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</si>
  <si>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</si>
  <si>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</si>
  <si>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</si>
  <si>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</si>
  <si>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</si>
  <si>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</si>
  <si>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</si>
  <si>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</si>
  <si>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</si>
  <si>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</si>
  <si>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</si>
  <si>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</si>
  <si>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</si>
  <si>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</si>
  <si>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</si>
  <si>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</si>
  <si>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</si>
  <si>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</si>
  <si>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</si>
  <si>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</si>
  <si>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</si>
  <si>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</si>
  <si>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</si>
  <si>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</si>
  <si>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</si>
  <si>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</si>
  <si>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</si>
  <si>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</si>
  <si>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</si>
  <si>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</si>
  <si>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</si>
  <si>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</si>
  <si>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</si>
  <si>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</si>
  <si>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</si>
  <si>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</si>
  <si>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</si>
  <si>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</si>
  <si>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</si>
  <si>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</si>
  <si>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</si>
  <si>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</si>
  <si>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</si>
  <si>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</si>
  <si>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</si>
  <si>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</si>
  <si>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</si>
  <si>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</si>
  <si>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</si>
  <si>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</si>
  <si>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</si>
  <si>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</si>
  <si>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</si>
  <si>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</si>
  <si>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</si>
  <si>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</si>
  <si>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</si>
  <si>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</si>
  <si>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</si>
  <si>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</si>
  <si>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</si>
  <si>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</si>
  <si>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</si>
  <si>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</si>
  <si>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</si>
  <si>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</si>
  <si>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</si>
  <si>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</si>
  <si>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</si>
  <si>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</si>
  <si>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</si>
  <si>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</si>
  <si>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</si>
  <si>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</si>
  <si>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</si>
  <si>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</si>
  <si>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</si>
  <si>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</si>
  <si>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</si>
  <si>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</si>
  <si>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</si>
  <si>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</si>
  <si>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</si>
  <si>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</si>
  <si>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</si>
  <si>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</si>
  <si>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</si>
  <si>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</si>
  <si>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</si>
  <si>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</si>
  <si>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</si>
  <si>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</si>
  <si>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</si>
  <si>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</si>
  <si>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</si>
  <si>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</si>
  <si>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</si>
  <si>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</si>
  <si>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</si>
  <si>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</si>
  <si>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</si>
  <si>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</si>
  <si>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</si>
  <si>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</si>
  <si>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</si>
  <si>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</si>
  <si>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</si>
  <si>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</si>
  <si>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</si>
  <si>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</si>
  <si>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</si>
  <si>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</si>
  <si>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</si>
  <si>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</si>
  <si>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</si>
  <si>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</si>
  <si>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</si>
  <si>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</si>
  <si>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</si>
  <si>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</si>
  <si>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</si>
  <si>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</si>
  <si>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</si>
  <si>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</si>
  <si>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</si>
  <si>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</si>
  <si>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</si>
  <si>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</si>
  <si>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</si>
  <si>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</si>
  <si>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</si>
  <si>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</si>
  <si>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</si>
  <si>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</si>
  <si>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</si>
  <si>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</si>
  <si>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</si>
  <si>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</si>
  <si>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</si>
  <si>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</si>
  <si>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</si>
  <si>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</si>
  <si>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</si>
  <si>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</si>
  <si>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</si>
  <si>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</si>
  <si>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</si>
  <si>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</si>
  <si>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</si>
  <si>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</si>
  <si>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</si>
  <si>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</si>
  <si>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</si>
  <si>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</si>
  <si>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</si>
  <si>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</si>
  <si>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</si>
  <si>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</si>
  <si>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</si>
  <si>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</si>
  <si>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</si>
  <si>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</si>
  <si>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</si>
  <si>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</si>
  <si>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</si>
  <si>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</si>
  <si>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</si>
  <si>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</si>
  <si>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</si>
  <si>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</si>
  <si>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</si>
  <si>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</si>
  <si>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</si>
  <si>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</si>
  <si>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</si>
  <si>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</si>
  <si>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</si>
  <si>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</si>
  <si>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</si>
  <si>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</si>
  <si>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</si>
  <si>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</si>
  <si>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</si>
  <si>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</si>
  <si>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</si>
  <si>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</si>
  <si>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</si>
  <si>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</si>
  <si>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</si>
  <si>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</si>
  <si>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</si>
  <si>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</si>
  <si>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</si>
  <si>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</si>
  <si>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</si>
  <si>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</si>
  <si>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</si>
  <si>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</si>
  <si>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</si>
  <si>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</si>
  <si>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</si>
  <si>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</si>
  <si>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</si>
  <si>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</si>
  <si>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</si>
  <si>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</si>
  <si>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</si>
  <si>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</si>
  <si>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</si>
  <si>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</si>
  <si>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</si>
  <si>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</si>
  <si>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</si>
  <si>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</si>
  <si>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</si>
  <si>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</si>
  <si>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</si>
  <si>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</si>
  <si>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</si>
  <si>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</si>
  <si>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</si>
  <si>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</si>
  <si>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</si>
  <si>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</si>
  <si>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</si>
  <si>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</si>
  <si>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</si>
  <si>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</si>
  <si>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</si>
  <si>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</si>
  <si>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</si>
  <si>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</si>
  <si>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</si>
  <si>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</si>
  <si>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</si>
  <si>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</si>
  <si>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</si>
  <si>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</si>
  <si>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</si>
  <si>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</si>
  <si>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</si>
  <si>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</si>
  <si>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</si>
  <si>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</si>
  <si>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</si>
  <si>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</si>
  <si>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</si>
  <si>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</si>
  <si>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</si>
  <si>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</si>
  <si>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</si>
  <si>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</si>
  <si>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</si>
  <si>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</si>
  <si>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</si>
  <si>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</si>
  <si>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</si>
  <si>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</si>
  <si>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</si>
  <si>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</si>
  <si>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</si>
  <si>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</si>
  <si>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</si>
  <si>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</si>
  <si>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</si>
  <si>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</si>
  <si>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</si>
  <si>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</si>
  <si>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</si>
  <si>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</si>
  <si>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</si>
  <si>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</si>
  <si>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</si>
  <si>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</si>
  <si>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</si>
  <si>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</si>
  <si>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</si>
  <si>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</si>
  <si>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</si>
  <si>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</si>
  <si>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</si>
  <si>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</si>
  <si>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</si>
  <si>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</si>
  <si>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</si>
  <si>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</si>
  <si>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</si>
  <si>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</si>
  <si>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</si>
  <si>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</si>
  <si>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</si>
  <si>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</si>
  <si>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</si>
  <si>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</si>
  <si>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</si>
  <si>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</si>
  <si>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</si>
  <si>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</si>
  <si>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</si>
  <si>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</si>
  <si>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</si>
  <si>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</si>
  <si>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</si>
  <si>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</si>
  <si>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</si>
  <si>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</si>
  <si>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</si>
  <si>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</si>
  <si>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</si>
  <si>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</si>
  <si>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</si>
  <si>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</si>
  <si>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</si>
  <si>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</si>
  <si>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</si>
  <si>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</si>
  <si>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</si>
  <si>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</si>
  <si>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</si>
  <si>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</si>
  <si>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</si>
  <si>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</si>
  <si>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</si>
  <si>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</si>
  <si>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</si>
  <si>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</si>
  <si>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</si>
  <si>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</si>
  <si>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</si>
  <si>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</si>
  <si>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</si>
  <si>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</si>
  <si>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</si>
  <si>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</si>
  <si>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</si>
  <si>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</si>
  <si>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</si>
  <si>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</si>
  <si>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</si>
  <si>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</si>
  <si>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</si>
  <si>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</si>
  <si>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</si>
  <si>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</si>
  <si>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</si>
  <si>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</si>
  <si>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</si>
  <si>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</si>
  <si>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</si>
  <si>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</si>
  <si>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</si>
  <si>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</si>
  <si>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</si>
  <si>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</si>
  <si>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</si>
  <si>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</si>
  <si>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</si>
  <si>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</si>
  <si>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</si>
  <si>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</si>
  <si>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</si>
  <si>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</si>
  <si>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</si>
  <si>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</si>
  <si>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</si>
  <si>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</si>
  <si>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</si>
  <si>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</si>
  <si>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</si>
  <si>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</si>
  <si>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</si>
  <si>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</si>
  <si>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</si>
  <si>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</si>
  <si>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</si>
  <si>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</si>
  <si>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</si>
  <si>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</si>
  <si>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</si>
  <si>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</si>
  <si>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</si>
  <si>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</si>
  <si>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</si>
  <si>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</si>
  <si>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</si>
  <si>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</si>
  <si>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</si>
  <si>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</si>
  <si>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</si>
  <si>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</si>
  <si>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</si>
  <si>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</si>
  <si>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</si>
  <si>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</si>
  <si>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</si>
  <si>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</si>
  <si>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</si>
  <si>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</si>
  <si>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</si>
  <si>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</si>
  <si>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</si>
  <si>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</si>
  <si>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</si>
  <si>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</si>
  <si>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</si>
  <si>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</si>
  <si>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</si>
  <si>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</si>
  <si>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</si>
  <si>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</si>
  <si>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</si>
  <si>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</si>
  <si>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</si>
  <si>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</si>
  <si>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</si>
  <si>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</si>
  <si>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</si>
  <si>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</si>
  <si>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</si>
  <si>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</si>
  <si>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</si>
  <si>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</si>
  <si>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</si>
  <si>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</si>
  <si>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</si>
  <si>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</si>
  <si>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</si>
  <si>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</si>
  <si>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</si>
  <si>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</si>
  <si>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</si>
  <si>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</si>
  <si>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</si>
  <si>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</si>
  <si>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</si>
  <si>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</si>
  <si>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</si>
  <si>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</si>
  <si>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</si>
  <si>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</si>
  <si>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</si>
  <si>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</si>
  <si>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</si>
  <si>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</si>
  <si>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</si>
  <si>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</si>
  <si>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</si>
  <si>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</si>
  <si>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</si>
  <si>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</si>
  <si>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</si>
  <si>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</si>
  <si>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</si>
  <si>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</si>
  <si>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</si>
  <si>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</si>
  <si>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</si>
  <si>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</si>
  <si>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</si>
  <si>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</si>
  <si>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</si>
  <si>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</si>
  <si>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</si>
  <si>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</si>
  <si>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</si>
  <si>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</si>
  <si>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</si>
  <si>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</si>
  <si>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</si>
  <si>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</si>
  <si>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</si>
  <si>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</si>
  <si>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</si>
  <si>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</si>
  <si>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</si>
  <si>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</si>
  <si>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</si>
  <si>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</si>
  <si>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</si>
  <si>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</si>
  <si>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</si>
  <si>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</si>
  <si>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</si>
  <si>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</si>
  <si>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</si>
  <si>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</si>
  <si>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</si>
  <si>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</si>
  <si>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</si>
  <si>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</si>
  <si>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</si>
  <si>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</si>
  <si>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</si>
  <si>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</si>
  <si>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</si>
  <si>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</si>
  <si>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</si>
  <si>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</si>
  <si>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</si>
  <si>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</si>
  <si>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</si>
  <si>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</si>
  <si>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</si>
  <si>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</si>
  <si>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</si>
  <si>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</si>
  <si>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</si>
  <si>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</si>
  <si>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</si>
  <si>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</si>
  <si>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</si>
  <si>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</si>
  <si>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</si>
  <si>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</si>
  <si>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</si>
  <si>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</si>
  <si>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</si>
  <si>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</si>
  <si>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</si>
  <si>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</si>
  <si>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</si>
  <si>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</si>
  <si>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</si>
  <si>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</si>
  <si>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</si>
  <si>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</si>
  <si>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</si>
  <si>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</si>
  <si>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</si>
  <si>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</si>
  <si>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</si>
  <si>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</si>
  <si>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</si>
  <si>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</si>
  <si>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</si>
  <si>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</si>
  <si>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</si>
  <si>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</si>
  <si>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</si>
  <si>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</si>
  <si>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</si>
  <si>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</si>
  <si>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</si>
  <si>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</si>
  <si>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</si>
  <si>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</si>
  <si>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</si>
  <si>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</si>
  <si>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</si>
  <si>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</si>
  <si>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</si>
  <si>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</si>
  <si>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</si>
  <si>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</si>
  <si>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</si>
  <si>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</si>
  <si>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</si>
  <si>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</si>
  <si>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</si>
  <si>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</si>
  <si>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</si>
  <si>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</si>
  <si>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</si>
  <si>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</si>
  <si>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</si>
  <si>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</si>
  <si>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</si>
  <si>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</si>
  <si>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</si>
  <si>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</si>
  <si>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</si>
  <si>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</si>
  <si>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</si>
  <si>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</si>
  <si>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</si>
  <si>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</si>
  <si>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</si>
  <si>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</si>
  <si>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</si>
  <si>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</si>
  <si>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</si>
  <si>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</si>
  <si>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</si>
  <si>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</si>
  <si>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</si>
  <si>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</si>
  <si>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</si>
  <si>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</si>
  <si>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</si>
  <si>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</si>
  <si>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</si>
  <si>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</si>
  <si>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</si>
  <si>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</si>
  <si>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</si>
  <si>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</si>
  <si>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</si>
  <si>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</si>
  <si>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</si>
  <si>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</si>
  <si>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</si>
  <si>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</si>
  <si>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</si>
  <si>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</si>
  <si>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</si>
  <si>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</si>
  <si>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</si>
  <si>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</si>
  <si>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</si>
  <si>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</si>
  <si>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</si>
  <si>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</si>
  <si>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</si>
  <si>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</si>
  <si>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</si>
  <si>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</si>
  <si>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</si>
  <si>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</si>
  <si>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</si>
  <si>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</si>
  <si>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</si>
  <si>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</si>
  <si>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</si>
  <si>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</si>
  <si>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</si>
  <si>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</si>
  <si>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</si>
  <si>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</si>
  <si>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</si>
  <si>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</si>
  <si>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</si>
  <si>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</si>
  <si>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</si>
  <si>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</si>
  <si>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</si>
  <si>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</si>
  <si>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</si>
  <si>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</si>
  <si>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</si>
  <si>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</si>
  <si>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</si>
  <si>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</si>
  <si>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</si>
  <si>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</si>
  <si>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</si>
  <si>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</si>
  <si>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</si>
  <si>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</si>
  <si>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</si>
  <si>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</si>
  <si>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</si>
  <si>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</si>
  <si>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</si>
  <si>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</si>
  <si>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</si>
  <si>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</si>
  <si>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</si>
  <si>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</si>
  <si>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</si>
  <si>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</si>
  <si>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</si>
  <si>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</si>
  <si>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</si>
  <si>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</si>
  <si>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</si>
  <si>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</si>
  <si>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</si>
  <si>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</si>
  <si>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</si>
  <si>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</si>
  <si>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</si>
  <si>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</si>
  <si>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</si>
  <si>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</si>
  <si>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</si>
  <si>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</si>
  <si>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</si>
  <si>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</si>
  <si>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</si>
  <si>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</si>
  <si>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</si>
  <si>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</si>
  <si>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</si>
  <si>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</si>
  <si>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</si>
  <si>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</si>
  <si>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</si>
  <si>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</si>
  <si>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</si>
  <si>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</si>
  <si>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</si>
  <si>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</si>
  <si>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</si>
  <si>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</si>
  <si>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</si>
  <si>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</si>
  <si>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</si>
  <si>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</si>
  <si>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</si>
  <si>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</si>
  <si>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</si>
  <si>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</si>
  <si>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</si>
  <si>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</si>
  <si>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</si>
  <si>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</si>
  <si>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</si>
  <si>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</si>
  <si>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</si>
  <si>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</si>
  <si>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</si>
  <si>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</si>
  <si>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</si>
  <si>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</si>
  <si>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</si>
  <si>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</si>
  <si>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</si>
  <si>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</si>
  <si>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</si>
  <si>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</si>
  <si>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</si>
  <si>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</si>
  <si>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</si>
  <si>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</si>
  <si>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</si>
  <si>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</si>
  <si>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</si>
  <si>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</si>
  <si>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</si>
  <si>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</si>
  <si>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</si>
  <si>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</si>
  <si>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</si>
  <si>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</si>
  <si>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</si>
  <si>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</si>
  <si>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</si>
  <si>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</si>
  <si>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</si>
  <si>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</si>
  <si>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</si>
  <si>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</si>
  <si>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</si>
  <si>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</si>
  <si>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</si>
  <si>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</si>
  <si>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</si>
  <si>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</si>
  <si>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</si>
  <si>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</si>
  <si>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</si>
  <si>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</si>
  <si>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</si>
  <si>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</si>
  <si>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</si>
  <si>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</si>
  <si>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</si>
  <si>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</si>
  <si>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</si>
  <si>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</si>
  <si>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</si>
  <si>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</si>
  <si>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</si>
  <si>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</si>
  <si>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</si>
  <si>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</si>
  <si>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</si>
  <si>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</si>
  <si>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</si>
  <si>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</si>
  <si>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</si>
  <si>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</si>
  <si>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</si>
  <si>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</si>
  <si>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</si>
  <si>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</si>
  <si>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</si>
  <si>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</si>
  <si>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</si>
  <si>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</si>
  <si>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</si>
  <si>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</si>
  <si>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</si>
  <si>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</si>
  <si>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</si>
  <si>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</si>
  <si>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</si>
  <si>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</si>
  <si>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</si>
  <si>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</si>
  <si>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</si>
  <si>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</si>
  <si>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</si>
  <si>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</si>
  <si>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</si>
  <si>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</si>
  <si>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</si>
  <si>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</si>
  <si>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</si>
  <si>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</si>
  <si>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</si>
  <si>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</si>
  <si>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</si>
  <si>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</si>
  <si>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</si>
  <si>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</si>
  <si>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</si>
  <si>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</si>
  <si>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</si>
  <si>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</si>
  <si>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</si>
  <si>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</si>
  <si>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</si>
  <si>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</si>
  <si>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</si>
  <si>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</si>
  <si>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</si>
  <si>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</si>
  <si>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</si>
  <si>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</si>
  <si>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</si>
  <si>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</si>
  <si>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</si>
  <si>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</si>
  <si>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</si>
  <si>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</si>
  <si>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</si>
  <si>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</si>
  <si>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</si>
  <si>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</si>
  <si>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</si>
  <si>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</si>
  <si>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</si>
  <si>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</si>
  <si>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</si>
  <si>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</si>
  <si>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</si>
  <si>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</si>
  <si>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</si>
  <si>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</si>
  <si>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</si>
  <si>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</si>
  <si>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</si>
  <si>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</si>
  <si>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</si>
  <si>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</si>
  <si>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</si>
  <si>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</si>
  <si>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</si>
  <si>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</si>
  <si>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</si>
  <si>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</si>
  <si>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</si>
  <si>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</si>
  <si>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</si>
  <si>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</si>
  <si>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</si>
  <si>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</si>
  <si>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</si>
  <si>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</si>
  <si>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</si>
  <si>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</si>
  <si>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</si>
  <si>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</si>
  <si>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</si>
  <si>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</si>
  <si>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</si>
  <si>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</si>
  <si>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</si>
  <si>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</si>
  <si>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</si>
  <si>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</si>
  <si>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</si>
  <si>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</si>
  <si>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</si>
  <si>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</si>
  <si>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</si>
  <si>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</si>
  <si>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</si>
  <si>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</si>
  <si>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</si>
  <si>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</si>
  <si>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</si>
  <si>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</si>
  <si>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</si>
  <si>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</si>
  <si>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</si>
  <si>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</si>
  <si>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</si>
  <si>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</si>
  <si>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</si>
  <si>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</si>
  <si>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</si>
  <si>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</si>
  <si>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</si>
  <si>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</si>
  <si>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</si>
  <si>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</si>
  <si>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</si>
  <si>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</si>
  <si>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</si>
  <si>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</si>
  <si>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</si>
  <si>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</si>
  <si>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</si>
  <si>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</si>
  <si>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</si>
  <si>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</si>
  <si>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</si>
  <si>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</si>
  <si>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</si>
  <si>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</si>
  <si>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</si>
  <si>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</si>
  <si>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</si>
  <si>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</si>
  <si>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</si>
  <si>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</si>
  <si>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</si>
  <si>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</si>
  <si>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</si>
  <si>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</si>
  <si>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</si>
  <si>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</si>
  <si>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</si>
  <si>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</si>
  <si>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</si>
  <si>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</si>
  <si>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</si>
  <si>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</si>
  <si>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</si>
  <si>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</si>
  <si>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</si>
  <si>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</si>
  <si>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</si>
  <si>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</si>
  <si>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</si>
  <si>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</si>
  <si>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</si>
  <si>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</si>
  <si>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</si>
  <si>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</si>
  <si>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</si>
  <si>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</si>
  <si>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</si>
  <si>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</si>
  <si>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</si>
  <si>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</si>
  <si>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</si>
  <si>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</si>
  <si>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</si>
  <si>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</si>
  <si>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</si>
  <si>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</si>
  <si>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</si>
  <si>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</si>
  <si>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</si>
  <si>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</si>
  <si>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</si>
  <si>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</si>
  <si>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</si>
  <si>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</si>
  <si>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</si>
  <si>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</si>
  <si>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</si>
  <si>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</si>
  <si>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</si>
  <si>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</si>
  <si>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</si>
  <si>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</si>
  <si>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</si>
  <si>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</si>
  <si>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</si>
  <si>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</si>
  <si>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</si>
  <si>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</si>
  <si>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</si>
  <si>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</si>
  <si>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</si>
  <si>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</si>
  <si>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</si>
  <si>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</si>
  <si>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</si>
  <si>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</si>
  <si>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</si>
  <si>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</si>
  <si>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</si>
  <si>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</si>
  <si>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</si>
  <si>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</si>
  <si>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</si>
  <si>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</si>
  <si>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</si>
  <si>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</si>
  <si>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</si>
  <si>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</si>
  <si>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</si>
  <si>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</si>
  <si>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</si>
  <si>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</si>
  <si>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</si>
  <si>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</si>
  <si>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</si>
  <si>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</si>
  <si>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</si>
  <si>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</si>
  <si>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</si>
  <si>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</si>
  <si>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</si>
  <si>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</si>
  <si>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</si>
  <si>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</si>
  <si>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</si>
  <si>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</si>
  <si>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</si>
  <si>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</si>
  <si>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</si>
  <si>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</si>
  <si>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</si>
  <si>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</si>
  <si>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</si>
  <si>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</si>
  <si>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</si>
  <si>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</si>
  <si>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</si>
  <si>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</si>
  <si>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</si>
  <si>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</si>
  <si>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</si>
  <si>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</si>
  <si>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</si>
  <si>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</si>
  <si>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</si>
  <si>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</si>
  <si>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</si>
  <si>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</si>
  <si>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</si>
  <si>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</si>
  <si>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</si>
  <si>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</si>
  <si>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</si>
  <si>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</si>
  <si>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</si>
  <si>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</si>
  <si>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</si>
  <si>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</si>
  <si>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</si>
  <si>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</si>
  <si>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</si>
  <si>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</si>
  <si>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</si>
  <si>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</si>
  <si>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</si>
  <si>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</si>
  <si>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</si>
  <si>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</si>
  <si>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</si>
  <si>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</si>
  <si>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</si>
  <si>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</si>
  <si>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</si>
  <si>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</si>
  <si>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</si>
  <si>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</si>
  <si>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</si>
  <si>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</si>
  <si>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</si>
  <si>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</si>
  <si>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</si>
  <si>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</si>
  <si>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</si>
  <si>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</si>
  <si>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</si>
  <si>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</si>
  <si>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</si>
  <si>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</si>
  <si>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</si>
  <si>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</si>
  <si>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</si>
  <si>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</si>
  <si>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</si>
  <si>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</si>
  <si>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</si>
  <si>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</si>
  <si>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</si>
  <si>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</si>
  <si>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</si>
  <si>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</si>
  <si>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</si>
  <si>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</si>
  <si>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</si>
  <si>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</si>
  <si>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</si>
  <si>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</si>
  <si>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</si>
  <si>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</si>
  <si>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</si>
  <si>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</si>
  <si>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</si>
  <si>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</si>
  <si>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</si>
  <si>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</si>
  <si>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</si>
  <si>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</si>
  <si>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</si>
  <si>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</si>
  <si>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</si>
  <si>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</si>
  <si>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</si>
  <si>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</si>
  <si>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</si>
  <si>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</si>
  <si>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</si>
  <si>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</si>
  <si>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</si>
  <si>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</si>
  <si>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</si>
  <si>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</si>
  <si>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</si>
  <si>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</si>
  <si>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</si>
  <si>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</si>
  <si>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</si>
  <si>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</si>
  <si>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</si>
  <si>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</si>
  <si>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</si>
  <si>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</si>
  <si>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</si>
  <si>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</si>
  <si>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</si>
  <si>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</si>
  <si>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</si>
  <si>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</si>
  <si>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</si>
  <si>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</si>
  <si>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</si>
  <si>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</si>
  <si>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</si>
  <si>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</si>
  <si>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</si>
  <si>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</si>
  <si>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</si>
  <si>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</si>
  <si>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</si>
  <si>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</si>
  <si>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</si>
  <si>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</si>
  <si>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</si>
  <si>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</si>
  <si>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</si>
  <si>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</si>
  <si>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</si>
  <si>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</si>
  <si>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</si>
  <si>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</si>
  <si>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</si>
  <si>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</si>
  <si>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</si>
  <si>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</si>
  <si>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</si>
  <si>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</si>
  <si>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</si>
  <si>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</si>
  <si>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</si>
  <si>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</si>
  <si>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</si>
  <si>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</si>
  <si>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</si>
  <si>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</si>
  <si>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</si>
  <si>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</si>
  <si>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</si>
  <si>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</si>
  <si>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</si>
  <si>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</si>
  <si>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</si>
  <si>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</si>
  <si>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</si>
  <si>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</si>
  <si>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</si>
  <si>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</si>
  <si>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</si>
  <si>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</si>
  <si>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</si>
  <si>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</si>
  <si>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</si>
  <si>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</si>
  <si>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</si>
  <si>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</si>
  <si>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</si>
  <si>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</si>
  <si>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</si>
  <si>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</si>
  <si>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</si>
  <si>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</si>
  <si>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</si>
  <si>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</si>
  <si>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</si>
  <si>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</si>
  <si>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</si>
  <si>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</si>
  <si>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</si>
  <si>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</si>
  <si>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</si>
  <si>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</si>
  <si>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</si>
  <si>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</si>
  <si>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</si>
  <si>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</si>
  <si>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</si>
  <si>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</si>
  <si>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</si>
  <si>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</si>
  <si>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</si>
  <si>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</si>
  <si>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</si>
  <si>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</si>
  <si>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</si>
  <si>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</si>
  <si>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</si>
  <si>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</si>
  <si>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</si>
  <si>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</si>
  <si>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</si>
  <si>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</si>
  <si>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</si>
  <si>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</si>
  <si>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</si>
  <si>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</si>
  <si>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</si>
  <si>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</si>
  <si>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</si>
  <si>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</si>
  <si>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</si>
  <si>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</si>
  <si>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</si>
  <si>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</si>
  <si>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</si>
  <si>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</si>
  <si>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</si>
  <si>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</si>
  <si>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</si>
  <si>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</si>
  <si>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</si>
  <si>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</si>
  <si>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</si>
  <si>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</si>
  <si>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</si>
  <si>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</si>
  <si>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</si>
  <si>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</si>
  <si>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</si>
  <si>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</si>
  <si>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</si>
  <si>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</si>
  <si>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</si>
  <si>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</si>
  <si>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</si>
  <si>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</si>
  <si>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</si>
  <si>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</si>
  <si>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</si>
  <si>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</si>
  <si>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</si>
  <si>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</si>
  <si>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</si>
  <si>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</si>
  <si>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</si>
  <si>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</si>
  <si>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</si>
  <si>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</si>
  <si>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</si>
  <si>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</si>
  <si>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</si>
  <si>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</si>
  <si>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</si>
  <si>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</si>
  <si>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</si>
  <si>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</si>
  <si>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</si>
  <si>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</si>
  <si>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</si>
  <si>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</si>
  <si>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</si>
  <si>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</si>
  <si>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</si>
  <si>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</si>
  <si>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</si>
  <si>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</si>
  <si>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</si>
  <si>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</si>
  <si>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</si>
  <si>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</si>
  <si>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</si>
  <si>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</si>
  <si>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</si>
  <si>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</si>
  <si>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</si>
  <si>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</si>
  <si>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</si>
  <si>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</si>
  <si>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</si>
  <si>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</si>
  <si>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</si>
  <si>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</si>
  <si>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</si>
  <si>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</si>
  <si>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</si>
  <si>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</si>
  <si>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</si>
  <si>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</si>
  <si>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</si>
  <si>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</si>
  <si>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</si>
  <si>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</si>
  <si>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</si>
  <si>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</si>
  <si>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</si>
  <si>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</si>
  <si>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</si>
  <si>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</si>
  <si>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</si>
  <si>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</si>
  <si>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</si>
  <si>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</si>
  <si>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</si>
  <si>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</si>
  <si>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</si>
  <si>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</si>
  <si>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</si>
  <si>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</si>
  <si>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</si>
  <si>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</si>
  <si>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</si>
  <si>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</si>
  <si>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</si>
  <si>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</si>
  <si>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</si>
  <si>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</si>
  <si>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</si>
  <si>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</si>
  <si>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</si>
  <si>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</si>
  <si>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</si>
  <si>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</si>
  <si>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</si>
  <si>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</si>
  <si>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</si>
  <si>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</si>
  <si>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</si>
  <si>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</si>
  <si>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</si>
  <si>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</si>
  <si>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</si>
  <si>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</si>
  <si>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</si>
  <si>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</si>
  <si>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</si>
  <si>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</si>
  <si>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</si>
  <si>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</si>
  <si>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</si>
  <si>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</si>
  <si>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</si>
  <si>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</si>
  <si>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</si>
  <si>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</si>
  <si>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</si>
  <si>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</si>
  <si>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</si>
  <si>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</si>
  <si>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</si>
  <si>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</si>
  <si>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</si>
  <si>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</si>
  <si>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</si>
  <si>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</si>
  <si>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</si>
  <si>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</si>
  <si>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</si>
  <si>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</si>
  <si>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</si>
  <si>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</si>
  <si>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</si>
  <si>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</si>
  <si>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</si>
  <si>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</si>
  <si>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</si>
  <si>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</si>
  <si>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</si>
  <si>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</si>
  <si>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</si>
  <si>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</si>
  <si>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</si>
  <si>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</si>
  <si>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</si>
  <si>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</si>
  <si>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</si>
  <si>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</si>
  <si>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</si>
  <si>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</si>
  <si>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</si>
  <si>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</si>
  <si>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</si>
  <si>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</si>
  <si>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</si>
  <si>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</si>
  <si>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</si>
  <si>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</si>
  <si>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</si>
  <si>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</si>
  <si>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</si>
  <si>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</si>
  <si>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</si>
  <si>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</si>
  <si>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</si>
  <si>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</si>
  <si>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</si>
  <si>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</si>
  <si>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</si>
  <si>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</si>
  <si>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</si>
  <si>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</si>
  <si>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</si>
  <si>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</si>
  <si>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</si>
  <si>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</si>
  <si>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</si>
  <si>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</si>
  <si>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</si>
  <si>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</si>
  <si>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</si>
  <si>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</si>
  <si>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</si>
  <si>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</si>
  <si>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</si>
  <si>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</si>
  <si>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</si>
  <si>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</si>
  <si>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</si>
  <si>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</si>
  <si>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</si>
  <si>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</si>
  <si>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</si>
  <si>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</si>
  <si>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</si>
  <si>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</si>
  <si>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</si>
  <si>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</si>
  <si>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</si>
  <si>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</si>
  <si>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</si>
  <si>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</si>
  <si>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</si>
  <si>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</si>
  <si>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</si>
  <si>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</si>
  <si>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</si>
  <si>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</si>
  <si>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</si>
  <si>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</si>
  <si>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</si>
  <si>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</si>
  <si>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</si>
  <si>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</si>
  <si>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</si>
  <si>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</si>
  <si>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</si>
  <si>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</si>
  <si>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</si>
  <si>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</si>
  <si>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</si>
  <si>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</si>
  <si>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</si>
  <si>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</si>
  <si>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</si>
  <si>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</si>
  <si>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</si>
  <si>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</si>
  <si>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</si>
  <si>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</si>
  <si>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</si>
  <si>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</si>
  <si>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</si>
  <si>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</si>
  <si>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</si>
  <si>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</si>
  <si>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</si>
  <si>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</si>
  <si>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</si>
  <si>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</si>
  <si>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</si>
  <si>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</si>
  <si>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</si>
  <si>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</si>
  <si>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</si>
  <si>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</si>
  <si>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</si>
  <si>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</si>
  <si>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</si>
  <si>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</si>
  <si>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</si>
  <si>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</si>
  <si>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</si>
  <si>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</si>
  <si>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</si>
  <si>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</si>
  <si>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</si>
  <si>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</si>
  <si>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</si>
  <si>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</si>
  <si>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</si>
  <si>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</si>
  <si>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</si>
  <si>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</si>
  <si>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</si>
  <si>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</si>
  <si>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</si>
  <si>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</si>
  <si>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</si>
  <si>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</si>
  <si>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</si>
  <si>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</si>
  <si>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</si>
  <si>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</si>
  <si>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</si>
  <si>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</si>
  <si>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</si>
  <si>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</si>
  <si>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</si>
  <si>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</si>
  <si>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</si>
  <si>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</si>
  <si>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</si>
  <si>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</si>
  <si>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</si>
  <si>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</si>
  <si>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</si>
  <si>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</si>
  <si>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</si>
  <si>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</si>
  <si>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</si>
  <si>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</si>
  <si>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</si>
  <si>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</si>
  <si>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</si>
  <si>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</si>
  <si>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</si>
  <si>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</si>
  <si>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</si>
  <si>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</si>
  <si>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</si>
  <si>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</si>
  <si>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</si>
  <si>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</si>
  <si>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</si>
  <si>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</si>
  <si>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</si>
  <si>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</si>
  <si>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</si>
  <si>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</si>
  <si>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</si>
  <si>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</si>
  <si>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</si>
  <si>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</si>
  <si>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</si>
  <si>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</si>
  <si>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</si>
  <si>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</si>
  <si>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</si>
  <si>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</si>
  <si>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</si>
  <si>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</si>
  <si>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</si>
  <si>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</si>
  <si>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</si>
  <si>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</si>
  <si>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</si>
  <si>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</si>
  <si>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</si>
  <si>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</si>
  <si>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</si>
  <si>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</si>
  <si>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</si>
  <si>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</si>
  <si>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</si>
  <si>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</si>
  <si>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</si>
  <si>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</si>
  <si>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</si>
  <si>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</si>
  <si>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</si>
  <si>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</si>
  <si>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</si>
  <si>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</si>
  <si>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</si>
  <si>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</si>
  <si>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</si>
  <si>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</si>
  <si>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</si>
  <si>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</si>
  <si>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</si>
  <si>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</si>
  <si>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</si>
  <si>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</si>
  <si>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</si>
  <si>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</si>
  <si>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</si>
  <si>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</si>
  <si>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</si>
  <si>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</si>
  <si>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</si>
  <si>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</si>
  <si>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</si>
  <si>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</si>
  <si>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</si>
  <si>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</si>
  <si>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</si>
  <si>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</si>
  <si>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</si>
  <si>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</si>
  <si>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</si>
  <si>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</si>
  <si>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</si>
  <si>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</si>
  <si>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</si>
  <si>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</si>
  <si>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</si>
  <si>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</si>
  <si>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</si>
  <si>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</si>
  <si>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</si>
  <si>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</si>
  <si>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</si>
  <si>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</si>
  <si>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</si>
  <si>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</si>
  <si>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</si>
  <si>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</si>
  <si>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</si>
  <si>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</si>
  <si>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</si>
  <si>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</si>
  <si>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</si>
  <si>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</si>
  <si>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</si>
  <si>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</si>
  <si>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</si>
  <si>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</si>
  <si>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</si>
  <si>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</si>
  <si>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</si>
  <si>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</si>
  <si>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</si>
  <si>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</si>
  <si>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</si>
  <si>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</si>
  <si>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</si>
  <si>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</si>
  <si>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</si>
  <si>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</si>
  <si>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</si>
  <si>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</si>
  <si>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</si>
  <si>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</si>
  <si>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</si>
  <si>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</si>
  <si>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</si>
  <si>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</si>
  <si>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</si>
  <si>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</si>
  <si>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</si>
  <si>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</si>
  <si>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</si>
  <si>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</si>
  <si>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</si>
  <si>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</si>
  <si>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</si>
  <si>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</si>
  <si>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</si>
  <si>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</si>
  <si>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</si>
  <si>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</si>
  <si>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</si>
  <si>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</si>
  <si>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</si>
  <si>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</si>
  <si>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</si>
  <si>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</si>
  <si>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</si>
  <si>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</si>
  <si>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</si>
  <si>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</si>
  <si>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</si>
  <si>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</si>
  <si>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</si>
  <si>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</si>
  <si>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</si>
  <si>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</si>
  <si>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</si>
  <si>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</si>
  <si>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</si>
  <si>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</si>
  <si>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</si>
  <si>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</si>
  <si>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</si>
  <si>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</si>
  <si>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</si>
  <si>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</si>
  <si>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</si>
  <si>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</si>
  <si>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</si>
  <si>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</si>
  <si>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</si>
  <si>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</si>
  <si>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</si>
  <si>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</si>
  <si>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</si>
  <si>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</si>
  <si>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</si>
  <si>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</si>
  <si>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</si>
  <si>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</si>
  <si>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</si>
  <si>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</si>
  <si>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</si>
  <si>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</si>
  <si>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</si>
  <si>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</si>
  <si>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</si>
  <si>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</si>
  <si>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</si>
  <si>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</si>
  <si>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</si>
  <si>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</si>
  <si>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</si>
  <si>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</si>
  <si>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</si>
  <si>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</si>
  <si>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</si>
  <si>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</si>
  <si>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</si>
  <si>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</si>
  <si>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</si>
  <si>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</si>
  <si>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</si>
  <si>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</si>
  <si>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</si>
  <si>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</si>
  <si>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</si>
  <si>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</si>
  <si>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</si>
  <si>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</si>
  <si>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</si>
  <si>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</si>
  <si>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</si>
  <si>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</si>
  <si>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</si>
  <si>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</si>
  <si>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</si>
  <si>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</si>
  <si>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</si>
  <si>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</si>
  <si>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</si>
  <si>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</si>
  <si>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</si>
  <si>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</si>
  <si>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</si>
  <si>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</si>
  <si>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</si>
  <si>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</si>
  <si>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</si>
  <si>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</si>
  <si>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</si>
  <si>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</si>
  <si>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</si>
  <si>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</si>
  <si>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</si>
  <si>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</si>
  <si>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</si>
  <si>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</si>
  <si>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</si>
  <si>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</si>
  <si>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</si>
  <si>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</si>
  <si>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</si>
  <si>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</si>
  <si>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</si>
  <si>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</si>
  <si>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</si>
  <si>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</si>
  <si>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</si>
  <si>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</si>
  <si>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</si>
  <si>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</si>
  <si>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</si>
  <si>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</si>
  <si>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</si>
  <si>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</si>
  <si>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</si>
  <si>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</si>
  <si>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</si>
  <si>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</si>
  <si>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</si>
  <si>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</si>
  <si>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</si>
  <si>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</si>
  <si>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</si>
  <si>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</si>
  <si>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</si>
  <si>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</si>
  <si>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</si>
  <si>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</si>
  <si>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</si>
  <si>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</si>
  <si>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</si>
  <si>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</si>
  <si>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</si>
  <si>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</si>
  <si>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</si>
  <si>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</si>
  <si>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</si>
  <si>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</si>
  <si>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</si>
  <si>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</si>
  <si>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</si>
  <si>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</si>
  <si>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</si>
  <si>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</si>
  <si>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</si>
  <si>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</si>
  <si>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</si>
  <si>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</si>
  <si>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</si>
  <si>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</si>
  <si>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</si>
  <si>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</si>
  <si>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</si>
  <si>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</si>
  <si>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</si>
  <si>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</si>
  <si>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</si>
  <si>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</si>
  <si>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</si>
  <si>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</si>
  <si>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</si>
  <si>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</si>
  <si>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</si>
  <si>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</si>
  <si>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</si>
  <si>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</si>
  <si>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</si>
  <si>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</si>
  <si>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</si>
  <si>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</si>
  <si>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</si>
  <si>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</si>
  <si>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</si>
  <si>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</si>
  <si>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</si>
  <si>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</si>
  <si>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</si>
  <si>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</si>
  <si>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</si>
  <si>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</si>
  <si>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</si>
  <si>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</si>
  <si>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</si>
  <si>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</si>
  <si>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</si>
  <si>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</si>
  <si>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</si>
  <si>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</si>
  <si>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</si>
  <si>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</si>
  <si>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</si>
  <si>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</si>
  <si>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</si>
  <si>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</si>
  <si>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</si>
  <si>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</si>
  <si>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</si>
  <si>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</si>
  <si>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</si>
  <si>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</si>
  <si>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</si>
  <si>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</si>
  <si>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</si>
  <si>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</si>
  <si>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</si>
  <si>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</si>
  <si>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</si>
  <si>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</si>
  <si>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</si>
  <si>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</si>
  <si>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</si>
  <si>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</si>
  <si>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</si>
  <si>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</si>
  <si>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</si>
  <si>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</si>
  <si>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</si>
  <si>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</si>
  <si>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</si>
  <si>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</si>
  <si>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</si>
  <si>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</si>
  <si>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</si>
  <si>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</si>
  <si>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</si>
  <si>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</si>
  <si>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</si>
  <si>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</si>
  <si>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</si>
  <si>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</si>
  <si>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</si>
  <si>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</si>
  <si>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</si>
  <si>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</si>
  <si>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</si>
  <si>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</si>
  <si>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</si>
  <si>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</si>
  <si>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</si>
  <si>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</si>
  <si>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</si>
  <si>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</si>
  <si>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</si>
  <si>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</si>
  <si>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</si>
  <si>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</si>
  <si>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</si>
  <si>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</si>
  <si>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</si>
  <si>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</si>
  <si>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</si>
  <si>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</si>
  <si>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</si>
  <si>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</si>
  <si>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</si>
  <si>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</si>
  <si>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</si>
  <si>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</si>
  <si>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</si>
  <si>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</si>
  <si>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</si>
  <si>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</si>
  <si>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</si>
  <si>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</si>
  <si>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</si>
  <si>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</si>
  <si>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</si>
  <si>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</si>
  <si>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</si>
  <si>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</si>
  <si>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</si>
  <si>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</si>
  <si>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</si>
  <si>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</si>
  <si>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</si>
  <si>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</si>
  <si>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</si>
  <si>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</si>
  <si>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</si>
  <si>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</si>
  <si>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</si>
  <si>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</si>
  <si>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</si>
  <si>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</si>
  <si>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</si>
  <si>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</si>
  <si>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</si>
  <si>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</si>
  <si>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</si>
  <si>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</si>
  <si>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</si>
  <si>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</si>
  <si>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</si>
  <si>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</si>
  <si>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</si>
  <si>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</si>
  <si>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</si>
  <si>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</si>
  <si>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</si>
  <si>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</si>
  <si>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</si>
  <si>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</si>
  <si>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</si>
  <si>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</si>
  <si>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</si>
  <si>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</si>
  <si>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</si>
  <si>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</si>
  <si>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</si>
  <si>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</si>
  <si>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</si>
  <si>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</si>
  <si>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</si>
  <si>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</si>
  <si>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</si>
  <si>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</si>
  <si>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</si>
  <si>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</si>
  <si>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</si>
  <si>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</si>
  <si>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</si>
  <si>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</si>
  <si>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</si>
  <si>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</si>
  <si>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</si>
  <si>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</si>
  <si>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</si>
  <si>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</si>
  <si>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</si>
  <si>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</si>
  <si>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</si>
  <si>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</si>
  <si>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</si>
  <si>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</si>
  <si>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</si>
  <si>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</si>
  <si>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</si>
  <si>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</si>
  <si>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</si>
  <si>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</si>
  <si>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</si>
  <si>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</si>
  <si>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</si>
  <si>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</si>
  <si>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</si>
  <si>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</si>
  <si>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</si>
  <si>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</si>
  <si>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</si>
  <si>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</si>
  <si>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</si>
  <si>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</si>
  <si>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</si>
  <si>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</si>
  <si>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</si>
  <si>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</si>
  <si>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</si>
  <si>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</si>
  <si>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</si>
  <si>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</si>
  <si>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</si>
  <si>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</si>
  <si>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</si>
  <si>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</si>
  <si>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</si>
  <si>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</si>
  <si>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</si>
  <si>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</si>
  <si>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</si>
  <si>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</si>
  <si>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</si>
  <si>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</si>
  <si>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</si>
  <si>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</si>
  <si>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</si>
  <si>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</si>
  <si>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</si>
  <si>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</si>
  <si>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</si>
  <si>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</si>
  <si>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</si>
  <si>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</si>
  <si>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</si>
  <si>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</si>
  <si>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</si>
  <si>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</si>
  <si>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</si>
  <si>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</si>
  <si>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</si>
  <si>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</si>
  <si>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</si>
  <si>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</si>
  <si>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</si>
  <si>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</si>
  <si>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</si>
  <si>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</si>
  <si>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</si>
  <si>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</si>
  <si>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</si>
  <si>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</si>
  <si>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</si>
  <si>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</si>
  <si>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</si>
  <si>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</si>
  <si>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</si>
  <si>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</si>
  <si>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</si>
  <si>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</si>
  <si>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</si>
  <si>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</si>
  <si>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</si>
  <si>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</si>
  <si>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</si>
  <si>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</si>
  <si>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</si>
  <si>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</si>
  <si>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</si>
  <si>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</si>
  <si>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</si>
  <si>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</si>
  <si>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</si>
  <si>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</si>
  <si>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</si>
  <si>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</si>
  <si>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</si>
  <si>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</si>
  <si>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</si>
  <si>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</si>
  <si>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</si>
  <si>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</si>
  <si>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</si>
  <si>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</si>
  <si>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</si>
  <si>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</si>
  <si>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</si>
  <si>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</si>
  <si>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</si>
  <si>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</si>
  <si>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</si>
  <si>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</si>
  <si>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</si>
  <si>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</si>
  <si>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</si>
  <si>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</si>
  <si>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</si>
  <si>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</si>
  <si>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</si>
  <si>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</si>
  <si>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</si>
  <si>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</si>
  <si>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</si>
  <si>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</si>
  <si>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</si>
  <si>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</si>
  <si>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</si>
  <si>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</si>
  <si>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</si>
  <si>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</si>
  <si>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</si>
  <si>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</si>
  <si>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</si>
  <si>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</si>
  <si>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</si>
  <si>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</si>
  <si>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</si>
  <si>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</si>
  <si>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</si>
  <si>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</si>
  <si>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</si>
  <si>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</si>
  <si>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</si>
  <si>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</si>
  <si>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</si>
  <si>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</si>
  <si>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</si>
  <si>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</si>
  <si>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</si>
  <si>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</si>
  <si>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</si>
  <si>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</si>
  <si>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</si>
  <si>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</si>
  <si>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</si>
  <si>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</si>
  <si>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</si>
  <si>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</si>
  <si>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</si>
  <si>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</si>
  <si>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</si>
  <si>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</si>
  <si>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</si>
  <si>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</si>
  <si>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</si>
  <si>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</si>
  <si>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</si>
  <si>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</si>
  <si>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</si>
  <si>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</si>
  <si>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</si>
  <si>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</si>
  <si>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</si>
  <si>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</si>
  <si>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</si>
  <si>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</si>
  <si>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</si>
  <si>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</si>
  <si>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</si>
  <si>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</si>
  <si>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</si>
  <si>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</si>
  <si>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</si>
  <si>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</si>
  <si>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</si>
  <si>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</si>
  <si>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</si>
  <si>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</si>
  <si>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</si>
  <si>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</si>
  <si>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</si>
  <si>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</si>
  <si>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</si>
  <si>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</si>
  <si>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</si>
  <si>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</si>
  <si>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</si>
  <si>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</si>
  <si>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</si>
  <si>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</si>
  <si>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</si>
  <si>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</si>
  <si>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</si>
  <si>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</si>
  <si>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</si>
  <si>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</si>
  <si>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</si>
  <si>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</si>
  <si>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</si>
  <si>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</si>
  <si>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</si>
  <si>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</si>
  <si>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</si>
  <si>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</si>
  <si>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</si>
  <si>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</si>
  <si>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</si>
  <si>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</si>
  <si>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</si>
  <si>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</si>
  <si>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</si>
  <si>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</si>
  <si>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</si>
  <si>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</si>
  <si>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</si>
  <si>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</si>
  <si>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</si>
  <si>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</si>
  <si>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</si>
  <si>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</si>
  <si>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</si>
  <si>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</si>
  <si>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</si>
  <si>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</si>
  <si>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</si>
  <si>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</si>
  <si>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</si>
  <si>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</si>
  <si>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</si>
  <si>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</si>
  <si>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</si>
  <si>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</si>
  <si>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</si>
  <si>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</si>
  <si>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</si>
  <si>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</si>
  <si>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</si>
  <si>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</si>
  <si>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</si>
  <si>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</si>
  <si>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</si>
  <si>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</si>
  <si>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</si>
  <si>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</si>
  <si>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</si>
  <si>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</si>
  <si>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</si>
  <si>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</si>
  <si>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</si>
  <si>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</si>
  <si>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</si>
  <si>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</si>
  <si>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</si>
  <si>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</si>
  <si>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</si>
  <si>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</si>
  <si>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</si>
  <si>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</si>
  <si>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</si>
  <si>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</si>
  <si>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</si>
  <si>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</si>
  <si>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</si>
  <si>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</si>
  <si>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</si>
  <si>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</si>
  <si>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</si>
  <si>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</si>
  <si>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</si>
  <si>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</si>
  <si>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</si>
  <si>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</si>
  <si>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</si>
  <si>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</si>
  <si>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</si>
  <si>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</si>
  <si>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</si>
  <si>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</si>
  <si>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</si>
  <si>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</si>
  <si>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</si>
  <si>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</si>
  <si>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</si>
  <si>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</si>
  <si>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</si>
  <si>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</si>
  <si>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</si>
  <si>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</si>
  <si>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</si>
  <si>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</si>
  <si>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</si>
  <si>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</si>
  <si>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</si>
  <si>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</si>
  <si>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</si>
  <si>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</si>
  <si>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</si>
  <si>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</si>
  <si>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</si>
  <si>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</si>
  <si>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</si>
  <si>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</si>
  <si>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</si>
  <si>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</si>
  <si>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</si>
  <si>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</si>
  <si>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</si>
  <si>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</si>
  <si>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</si>
  <si>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</si>
  <si>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</si>
  <si>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</si>
  <si>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</si>
  <si>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</si>
  <si>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</si>
  <si>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</si>
  <si>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</si>
  <si>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</si>
  <si>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</si>
  <si>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</si>
  <si>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</si>
  <si>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</si>
  <si>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</si>
  <si>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</si>
  <si>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</si>
  <si>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</si>
  <si>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</si>
  <si>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</si>
  <si>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</si>
  <si>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</si>
  <si>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</si>
  <si>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</si>
  <si>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</si>
  <si>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</si>
  <si>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</si>
  <si>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</si>
  <si>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</si>
  <si>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</si>
  <si>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</si>
  <si>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</si>
  <si>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</si>
  <si>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</si>
  <si>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</si>
  <si>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</si>
  <si>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</si>
  <si>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</si>
  <si>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</si>
  <si>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</si>
  <si>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</si>
  <si>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</si>
  <si>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</si>
  <si>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</si>
  <si>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</si>
  <si>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</si>
  <si>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</si>
  <si>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</si>
  <si>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</si>
  <si>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</si>
  <si>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</si>
  <si>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</si>
  <si>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</si>
  <si>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</si>
  <si>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</si>
  <si>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</si>
  <si>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</si>
  <si>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</si>
  <si>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</si>
  <si>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</si>
  <si>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</si>
  <si>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</si>
  <si>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</si>
  <si>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</si>
  <si>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</si>
  <si>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</si>
  <si>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</si>
  <si>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</si>
  <si>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</si>
  <si>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</si>
  <si>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</si>
  <si>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</si>
  <si>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</si>
  <si>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</si>
  <si>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</si>
  <si>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</si>
  <si>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</si>
  <si>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</si>
  <si>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</si>
  <si>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</si>
  <si>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</si>
  <si>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</si>
  <si>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</si>
  <si>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</si>
  <si>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</si>
  <si>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</si>
  <si>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</si>
  <si>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</si>
  <si>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</si>
  <si>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</si>
  <si>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</si>
  <si>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</si>
  <si>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</si>
  <si>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</si>
  <si>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</si>
  <si>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</si>
  <si>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</si>
  <si>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</si>
  <si>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</si>
  <si>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</si>
  <si>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</si>
  <si>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</si>
  <si>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</si>
  <si>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</si>
  <si>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</si>
  <si>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</si>
  <si>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</si>
  <si>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</si>
  <si>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</si>
  <si>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</si>
  <si>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</si>
  <si>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</si>
  <si>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</si>
  <si>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</si>
  <si>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</si>
  <si>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</si>
  <si>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</si>
  <si>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</si>
  <si>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</si>
  <si>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</si>
  <si>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</si>
  <si>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</si>
  <si>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</si>
  <si>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</si>
  <si>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</si>
  <si>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</si>
  <si>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</si>
  <si>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</si>
  <si>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</si>
  <si>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</si>
  <si>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</si>
  <si>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</si>
  <si>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</si>
  <si>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</si>
  <si>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</si>
  <si>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</si>
  <si>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</si>
  <si>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</si>
  <si>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</si>
  <si>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</si>
  <si>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</si>
  <si>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</si>
  <si>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</si>
  <si>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</si>
  <si>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</si>
  <si>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</si>
  <si>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</si>
  <si>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</si>
  <si>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</si>
  <si>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</si>
  <si>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</si>
  <si>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</si>
  <si>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</si>
  <si>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</si>
  <si>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</si>
  <si>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</si>
  <si>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</si>
  <si>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</si>
  <si>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</si>
  <si>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</si>
  <si>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</si>
  <si>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</si>
  <si>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</si>
  <si>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</si>
  <si>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</si>
  <si>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</si>
  <si>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</si>
  <si>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</si>
  <si>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</si>
  <si>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</si>
  <si>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</si>
  <si>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</si>
  <si>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</si>
  <si>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</si>
  <si>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</si>
  <si>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</si>
  <si>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</si>
  <si>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</si>
  <si>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</si>
  <si>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</si>
  <si>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</si>
  <si>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</si>
  <si>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</si>
  <si>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</si>
  <si>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</si>
  <si>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</si>
  <si>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</si>
  <si>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</si>
  <si>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</si>
  <si>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</si>
  <si>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</si>
  <si>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</si>
  <si>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</si>
  <si>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</si>
  <si>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</si>
  <si>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</si>
  <si>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</si>
  <si>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</si>
  <si>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</si>
  <si>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</si>
  <si>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</si>
  <si>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</si>
  <si>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</si>
  <si>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</si>
  <si>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</si>
  <si>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</si>
  <si>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</si>
  <si>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</si>
  <si>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</si>
  <si>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</si>
  <si>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</si>
  <si>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</si>
  <si>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</si>
  <si>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</si>
  <si>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</si>
  <si>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</si>
  <si>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</si>
  <si>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</si>
  <si>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</si>
  <si>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</si>
  <si>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</si>
  <si>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</si>
  <si>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</si>
  <si>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</si>
  <si>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</si>
  <si>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</si>
  <si>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</si>
  <si>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</si>
  <si>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</si>
  <si>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</si>
  <si>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</si>
  <si>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</si>
  <si>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</si>
  <si>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</si>
  <si>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</si>
  <si>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</si>
  <si>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</si>
  <si>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</si>
  <si>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</si>
  <si>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</si>
  <si>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</si>
  <si>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</si>
  <si>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</si>
  <si>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</si>
  <si>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</si>
  <si>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</si>
  <si>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</si>
  <si>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</si>
  <si>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</si>
  <si>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</si>
  <si>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</si>
  <si>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</si>
  <si>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</si>
  <si>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</si>
  <si>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</si>
  <si>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</si>
  <si>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</si>
  <si>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</si>
  <si>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</si>
  <si>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</si>
  <si>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</si>
  <si>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</si>
  <si>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</si>
  <si>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</si>
  <si>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</si>
  <si>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</si>
  <si>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</si>
  <si>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</si>
  <si>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</si>
  <si>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</si>
  <si>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</si>
  <si>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</si>
  <si>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</si>
  <si>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</si>
  <si>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</si>
  <si>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</si>
  <si>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</si>
  <si>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</si>
  <si>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</si>
  <si>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</si>
  <si>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</si>
  <si>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</si>
  <si>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</si>
  <si>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</si>
  <si>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</si>
  <si>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</si>
  <si>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</si>
  <si>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</si>
  <si>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</si>
  <si>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</si>
  <si>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</si>
  <si>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</si>
  <si>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</si>
  <si>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</si>
  <si>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</si>
  <si>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</si>
  <si>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</si>
  <si>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</si>
  <si>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</si>
  <si>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</si>
  <si>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</si>
  <si>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</si>
  <si>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</si>
  <si>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</si>
  <si>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</si>
  <si>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</si>
  <si>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</si>
  <si>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</si>
  <si>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</si>
  <si>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</si>
  <si>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</si>
  <si>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</si>
  <si>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</si>
  <si>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</si>
  <si>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</si>
  <si>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</si>
  <si>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</si>
  <si>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</si>
  <si>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</si>
  <si>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</si>
  <si>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</si>
  <si>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</si>
  <si>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</si>
  <si>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</si>
  <si>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</si>
  <si>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</si>
  <si>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</si>
  <si>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</si>
  <si>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</si>
  <si>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</si>
  <si>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</si>
  <si>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</si>
  <si>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</si>
  <si>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</si>
  <si>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</si>
  <si>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</si>
  <si>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</si>
  <si>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</si>
  <si>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</si>
  <si>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</si>
  <si>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</si>
  <si>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</si>
  <si>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</si>
  <si>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</si>
  <si>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</si>
  <si>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</si>
  <si>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</si>
  <si>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</si>
  <si>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</si>
  <si>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</si>
  <si>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</si>
  <si>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</si>
  <si>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</si>
  <si>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</si>
  <si>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</si>
  <si>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</si>
  <si>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</si>
  <si>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</si>
  <si>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</si>
  <si>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</si>
  <si>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</si>
  <si>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</si>
  <si>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</si>
  <si>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</si>
  <si>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</si>
  <si>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</si>
  <si>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</si>
  <si>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</si>
  <si>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</si>
  <si>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</si>
  <si>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</si>
  <si>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</si>
  <si>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</si>
  <si>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</si>
  <si>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</si>
  <si>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</si>
  <si>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</si>
  <si>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</si>
  <si>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</si>
  <si>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</si>
  <si>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</si>
  <si>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</si>
  <si>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</si>
  <si>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</si>
  <si>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</si>
  <si>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</si>
  <si>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</si>
  <si>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</si>
  <si>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</si>
  <si>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</si>
  <si>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</si>
  <si>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</si>
  <si>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</si>
  <si>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</si>
  <si>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</si>
  <si>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</si>
  <si>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</si>
  <si>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</si>
  <si>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</si>
  <si>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</si>
  <si>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</si>
  <si>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</si>
  <si>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</si>
  <si>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</si>
  <si>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</si>
  <si>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</si>
  <si>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</si>
  <si>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</si>
  <si>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</si>
  <si>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</si>
  <si>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</si>
  <si>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</si>
  <si>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</si>
  <si>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</si>
  <si>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</si>
  <si>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</si>
  <si>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</si>
  <si>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</si>
  <si>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</si>
  <si>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</si>
  <si>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</si>
  <si>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</si>
  <si>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</si>
  <si>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</si>
  <si>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</si>
  <si>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</si>
  <si>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</si>
  <si>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</si>
  <si>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</si>
  <si>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</si>
  <si>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</si>
  <si>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</si>
  <si>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</si>
  <si>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</si>
  <si>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</si>
  <si>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</si>
  <si>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</si>
  <si>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</si>
  <si>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</si>
  <si>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</si>
  <si>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</si>
  <si>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</si>
  <si>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</si>
  <si>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</si>
  <si>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</si>
  <si>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</si>
  <si>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</si>
  <si>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</si>
  <si>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</si>
  <si>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</si>
  <si>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</si>
  <si>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</si>
  <si>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</si>
  <si>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</si>
  <si>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</si>
  <si>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</si>
  <si>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</si>
  <si>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</si>
  <si>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</si>
  <si>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</si>
  <si>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</si>
  <si>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</si>
  <si>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</si>
  <si>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</si>
  <si>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</si>
  <si>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</si>
  <si>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</si>
  <si>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</si>
  <si>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</si>
  <si>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</si>
  <si>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</si>
  <si>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</si>
  <si>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</si>
  <si>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</si>
  <si>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</si>
  <si>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</si>
  <si>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</si>
  <si>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</si>
  <si>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</si>
  <si>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</si>
  <si>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</si>
  <si>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</si>
  <si>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</si>
  <si>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</si>
  <si>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</si>
  <si>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</si>
  <si>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</si>
  <si>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</si>
  <si>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</si>
  <si>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</si>
  <si>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</si>
  <si>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</si>
  <si>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</si>
  <si>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</si>
  <si>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</si>
  <si>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</si>
  <si>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</si>
  <si>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</si>
  <si>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</si>
  <si>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</si>
  <si>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</si>
  <si>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</si>
  <si>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</si>
  <si>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</si>
  <si>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</si>
  <si>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</si>
  <si>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</si>
  <si>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</si>
  <si>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</si>
  <si>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</si>
  <si>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</si>
  <si>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</si>
  <si>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</si>
  <si>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</si>
  <si>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</si>
  <si>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</si>
  <si>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</si>
  <si>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</si>
  <si>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</si>
  <si>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</si>
  <si>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</si>
  <si>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</si>
  <si>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</si>
  <si>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</si>
  <si>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</si>
  <si>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</si>
  <si>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</si>
  <si>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</si>
  <si>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</si>
  <si>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</si>
  <si>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</si>
  <si>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</si>
  <si>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</si>
  <si>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</si>
  <si>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</si>
  <si>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</si>
  <si>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</si>
  <si>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</si>
  <si>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</si>
  <si>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</si>
  <si>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</si>
  <si>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</si>
  <si>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</si>
  <si>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</si>
  <si>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</si>
  <si>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</si>
  <si>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</si>
  <si>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</si>
  <si>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</si>
  <si>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</si>
  <si>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</si>
  <si>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</si>
  <si>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</si>
  <si>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</si>
  <si>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</si>
  <si>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</si>
  <si>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</si>
  <si>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</si>
  <si>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</si>
  <si>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</si>
  <si>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</si>
  <si>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</si>
  <si>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</si>
  <si>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</si>
  <si>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</si>
  <si>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</si>
  <si>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</si>
  <si>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</si>
  <si>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</si>
  <si>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</si>
  <si>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</si>
  <si>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</si>
  <si>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</si>
  <si>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</si>
  <si>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</si>
  <si>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</si>
  <si>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</si>
  <si>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</si>
  <si>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</si>
  <si>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</si>
  <si>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</si>
  <si>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</si>
  <si>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</si>
  <si>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</si>
  <si>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</si>
  <si>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</si>
  <si>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</si>
  <si>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</si>
  <si>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</si>
  <si>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</si>
  <si>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</si>
  <si>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</si>
  <si>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</si>
  <si>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</si>
  <si>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</si>
  <si>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</si>
  <si>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</si>
  <si>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</si>
  <si>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</si>
  <si>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</si>
  <si>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</si>
  <si>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</si>
  <si>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</si>
  <si>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</si>
  <si>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</si>
  <si>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</si>
  <si>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</si>
  <si>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</si>
  <si>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</si>
  <si>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</si>
  <si>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</si>
  <si>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</si>
  <si>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</si>
  <si>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</si>
  <si>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</si>
  <si>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</si>
  <si>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</si>
  <si>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</si>
  <si>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</si>
  <si>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</si>
  <si>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</si>
  <si>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</si>
  <si>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</si>
  <si>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</si>
  <si>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</si>
  <si>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</si>
  <si>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</si>
  <si>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</si>
  <si>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</si>
  <si>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</si>
  <si>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</si>
  <si>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</si>
  <si>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</si>
  <si>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</si>
  <si>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</si>
  <si>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</si>
  <si>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</si>
  <si>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</si>
  <si>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</si>
  <si>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</si>
  <si>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</si>
  <si>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</si>
  <si>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</si>
  <si>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</si>
  <si>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</si>
  <si>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</si>
  <si>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</si>
  <si>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</si>
  <si>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</si>
  <si>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</si>
  <si>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</si>
  <si>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</si>
  <si>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</si>
  <si>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</si>
  <si>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</si>
  <si>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</si>
  <si>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</si>
  <si>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</si>
  <si>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</si>
  <si>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</si>
  <si>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</si>
  <si>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</si>
  <si>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</si>
  <si>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</si>
  <si>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</si>
  <si>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</si>
  <si>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</si>
  <si>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</si>
  <si>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</si>
  <si>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</si>
  <si>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</si>
  <si>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</si>
  <si>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</si>
  <si>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</si>
  <si>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</si>
  <si>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</si>
  <si>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</si>
  <si>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</si>
  <si>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</si>
  <si>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</si>
  <si>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</si>
  <si>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</si>
  <si>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</si>
  <si>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</si>
  <si>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</si>
  <si>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</si>
  <si>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</si>
  <si>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</si>
  <si>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</si>
  <si>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</si>
  <si>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</si>
  <si>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</si>
  <si>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</si>
  <si>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</si>
  <si>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</si>
  <si>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</si>
  <si>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</si>
  <si>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</si>
  <si>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</si>
  <si>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</si>
  <si>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</si>
  <si>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</si>
  <si>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</si>
  <si>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</si>
  <si>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</si>
  <si>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</si>
  <si>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</si>
  <si>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</si>
  <si>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</si>
  <si>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</si>
  <si>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</si>
  <si>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</si>
  <si>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</si>
  <si>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</si>
  <si>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</si>
  <si>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</si>
  <si>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</si>
  <si>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</si>
  <si>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</si>
  <si>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</si>
  <si>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</si>
  <si>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</si>
  <si>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</si>
  <si>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</si>
  <si>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</si>
  <si>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</si>
  <si>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</si>
  <si>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</si>
  <si>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</si>
  <si>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</si>
  <si>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</si>
  <si>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</si>
  <si>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</si>
  <si>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</si>
  <si>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</si>
  <si>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</si>
  <si>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</si>
  <si>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</si>
  <si>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</si>
  <si>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</si>
  <si>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</si>
  <si>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</si>
  <si>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</si>
  <si>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</si>
  <si>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</si>
  <si>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</si>
  <si>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</si>
  <si>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</si>
  <si>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</si>
  <si>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</si>
  <si>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</si>
  <si>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</si>
  <si>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</si>
  <si>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</si>
  <si>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</si>
  <si>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</si>
  <si>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</si>
  <si>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</si>
  <si>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</si>
  <si>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</si>
  <si>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</si>
  <si>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</si>
  <si>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</si>
  <si>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</si>
  <si>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</si>
  <si>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</si>
  <si>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</si>
  <si>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</si>
  <si>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</si>
  <si>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</si>
  <si>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</si>
  <si>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</si>
  <si>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</si>
  <si>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</si>
  <si>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</si>
  <si>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</si>
  <si>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</si>
  <si>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</si>
  <si>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</si>
  <si>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</si>
  <si>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</si>
  <si>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</si>
  <si>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</si>
  <si>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</si>
  <si>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</si>
  <si>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</si>
  <si>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</si>
  <si>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</si>
  <si>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</si>
  <si>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</si>
  <si>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</si>
  <si>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</si>
  <si>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</si>
  <si>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</si>
  <si>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</si>
  <si>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</si>
  <si>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</si>
  <si>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</si>
  <si>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</si>
  <si>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</si>
  <si>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</si>
  <si>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</si>
  <si>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</si>
  <si>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</si>
  <si>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</si>
  <si>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</si>
  <si>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</si>
  <si>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</si>
  <si>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</si>
  <si>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</si>
  <si>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</si>
  <si>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</si>
  <si>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</si>
  <si>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</si>
  <si>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</si>
  <si>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</si>
  <si>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</si>
  <si>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</si>
  <si>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</si>
  <si>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</si>
  <si>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</si>
  <si>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</si>
  <si>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</si>
  <si>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</si>
  <si>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</si>
  <si>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</si>
  <si>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</si>
  <si>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</si>
  <si>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</si>
  <si>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</si>
  <si>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</si>
  <si>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</si>
  <si>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</si>
  <si>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</si>
  <si>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</si>
  <si>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</si>
  <si>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</si>
  <si>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</si>
  <si>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</si>
  <si>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</si>
  <si>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</si>
  <si>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</si>
  <si>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</si>
  <si>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</si>
  <si>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</si>
  <si>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</si>
  <si>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</si>
  <si>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</si>
  <si>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</si>
  <si>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</si>
  <si>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</si>
  <si>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</si>
  <si>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</si>
  <si>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</si>
  <si>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</si>
  <si>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</si>
  <si>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</si>
  <si>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</si>
  <si>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</si>
  <si>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</si>
  <si>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</si>
  <si>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</si>
  <si>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</si>
  <si>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</si>
  <si>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</si>
  <si>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</si>
  <si>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</si>
  <si>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</si>
  <si>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</si>
  <si>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</si>
  <si>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</si>
  <si>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</si>
  <si>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</si>
  <si>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</si>
  <si>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</si>
  <si>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</si>
  <si>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</si>
  <si>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</si>
  <si>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</si>
  <si>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</si>
  <si>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</si>
  <si>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</si>
  <si>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</si>
  <si>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</si>
  <si>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</si>
  <si>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</si>
  <si>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</si>
  <si>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</si>
  <si>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</si>
  <si>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</si>
  <si>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</si>
  <si>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</si>
  <si>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</si>
  <si>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</si>
  <si>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</si>
  <si>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</si>
  <si>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</si>
  <si>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</si>
  <si>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</si>
  <si>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</si>
  <si>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</si>
  <si>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</si>
  <si>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</si>
  <si>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</si>
  <si>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</si>
  <si>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</si>
  <si>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</si>
  <si>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</si>
  <si>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</si>
  <si>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</si>
  <si>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</si>
  <si>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</si>
  <si>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</si>
  <si>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</si>
  <si>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</si>
  <si>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</si>
  <si>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</si>
  <si>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</si>
  <si>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</si>
  <si>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</si>
  <si>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</si>
  <si>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</si>
  <si>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</si>
  <si>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</si>
  <si>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</si>
  <si>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</si>
  <si>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</si>
  <si>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</si>
  <si>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</si>
  <si>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</si>
  <si>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</si>
  <si>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</si>
  <si>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</si>
  <si>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</si>
  <si>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</si>
  <si>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</si>
  <si>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</si>
  <si>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</si>
  <si>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</si>
  <si>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</si>
  <si>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</si>
  <si>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</si>
  <si>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</si>
  <si>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</si>
  <si>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</si>
  <si>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</si>
  <si>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</si>
  <si>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</si>
  <si>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</si>
  <si>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</si>
  <si>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</si>
  <si>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</si>
  <si>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</si>
  <si>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</si>
  <si>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</si>
  <si>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</si>
  <si>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</si>
  <si>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</si>
  <si>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</si>
  <si>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</si>
  <si>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</si>
  <si>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</si>
  <si>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</si>
  <si>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</si>
  <si>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</si>
  <si>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</si>
  <si>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</si>
  <si>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</si>
  <si>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</si>
  <si>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</si>
  <si>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</si>
  <si>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</si>
  <si>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</si>
  <si>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</si>
  <si>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</si>
  <si>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</si>
  <si>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</si>
  <si>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</si>
  <si>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</si>
  <si>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</si>
  <si>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</si>
  <si>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</si>
  <si>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</si>
  <si>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</si>
  <si>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</si>
  <si>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</si>
  <si>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</si>
  <si>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</si>
  <si>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</si>
  <si>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</si>
  <si>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</si>
  <si>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</si>
  <si>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</si>
  <si>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</si>
  <si>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</si>
  <si>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</si>
  <si>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</si>
  <si>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</si>
  <si>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</si>
  <si>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</si>
  <si>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</si>
  <si>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</si>
  <si>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</si>
  <si>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</si>
  <si>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</si>
  <si>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</si>
  <si>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</si>
  <si>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</si>
  <si>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</si>
  <si>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</si>
  <si>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</si>
  <si>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</si>
  <si>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</si>
  <si>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</si>
  <si>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</si>
  <si>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</si>
  <si>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</si>
  <si>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</si>
  <si>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</si>
  <si>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</si>
  <si>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</si>
  <si>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</si>
  <si>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</si>
  <si>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</si>
  <si>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</si>
  <si>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</si>
  <si>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</si>
  <si>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</si>
  <si>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</si>
  <si>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</si>
  <si>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</si>
  <si>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</si>
  <si>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</si>
  <si>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</si>
  <si>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</si>
  <si>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</si>
  <si>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</si>
  <si>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</si>
  <si>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</si>
  <si>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</si>
  <si>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</si>
  <si>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</si>
  <si>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</si>
  <si>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</si>
  <si>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</si>
  <si>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</si>
  <si>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</si>
  <si>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</si>
  <si>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</si>
  <si>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</si>
  <si>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</si>
  <si>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</si>
  <si>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</si>
  <si>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</si>
  <si>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</si>
  <si>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</si>
  <si>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</si>
  <si>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</si>
  <si>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</si>
  <si>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</si>
  <si>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</si>
  <si>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</si>
  <si>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</si>
  <si>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</si>
  <si>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</si>
  <si>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</si>
  <si>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</si>
  <si>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</si>
  <si>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</si>
  <si>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</si>
  <si>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</si>
  <si>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</si>
  <si>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</si>
  <si>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</si>
  <si>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</si>
  <si>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</si>
  <si>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</si>
  <si>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</si>
  <si>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</si>
  <si>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</si>
  <si>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</si>
  <si>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</si>
  <si>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</si>
  <si>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</si>
  <si>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</si>
  <si>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</si>
  <si>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</si>
  <si>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</si>
  <si>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</si>
  <si>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</si>
  <si>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</si>
  <si>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</si>
  <si>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</si>
  <si>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</si>
  <si>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</si>
  <si>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</si>
  <si>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</si>
  <si>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</si>
  <si>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</si>
  <si>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</si>
  <si>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</si>
  <si>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</si>
  <si>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</si>
  <si>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</si>
  <si>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</si>
  <si>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</si>
  <si>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</si>
  <si>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</si>
  <si>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</si>
  <si>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</si>
  <si>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</si>
  <si>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</si>
  <si>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</si>
  <si>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</si>
  <si>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</si>
  <si>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</si>
  <si>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</si>
  <si>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</si>
  <si>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</si>
  <si>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</si>
  <si>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</si>
  <si>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</si>
  <si>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</si>
  <si>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</si>
  <si>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</si>
  <si>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</si>
  <si>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</si>
  <si>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</si>
  <si>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</si>
  <si>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</si>
  <si>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</si>
  <si>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</si>
  <si>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</si>
  <si>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</si>
  <si>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</si>
  <si>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</si>
  <si>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</si>
  <si>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</si>
  <si>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</si>
  <si>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</si>
  <si>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</si>
  <si>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</si>
  <si>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</si>
  <si>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</si>
  <si>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</si>
  <si>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</si>
  <si>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</si>
  <si>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</si>
  <si>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</si>
  <si>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</si>
  <si>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</si>
  <si>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</si>
  <si>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</si>
  <si>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</si>
  <si>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</si>
  <si>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</si>
  <si>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</si>
  <si>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</si>
  <si>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</si>
  <si>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</si>
  <si>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</si>
  <si>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</si>
  <si>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</si>
  <si>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</si>
  <si>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</si>
  <si>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</si>
  <si>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</si>
  <si>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</si>
  <si>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</si>
  <si>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</si>
  <si>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</si>
  <si>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</si>
  <si>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</si>
  <si>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</si>
  <si>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</si>
  <si>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</si>
  <si>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</si>
  <si>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</si>
  <si>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</si>
  <si>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</si>
  <si>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</si>
  <si>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</si>
  <si>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</si>
  <si>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</si>
  <si>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</si>
  <si>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</si>
  <si>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</si>
  <si>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</si>
  <si>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</si>
  <si>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</si>
  <si>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</si>
  <si>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</si>
  <si>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</si>
  <si>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</si>
  <si>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</si>
  <si>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</si>
  <si>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</si>
  <si>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</si>
  <si>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</si>
  <si>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</si>
  <si>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</si>
  <si>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</si>
  <si>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</si>
  <si>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</si>
  <si>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</si>
  <si>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</si>
  <si>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</si>
  <si>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</si>
  <si>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</si>
  <si>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</si>
  <si>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</si>
  <si>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</si>
  <si>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</si>
  <si>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</si>
  <si>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</si>
  <si>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</si>
  <si>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</si>
  <si>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</si>
  <si>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</si>
  <si>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</si>
  <si>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</si>
  <si>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</si>
  <si>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</si>
  <si>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</si>
  <si>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</si>
  <si>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</si>
  <si>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</si>
  <si>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</si>
  <si>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</si>
  <si>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</si>
  <si>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</si>
  <si>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</si>
  <si>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</si>
  <si>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</si>
  <si>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</si>
  <si>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</si>
  <si>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</si>
  <si>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</si>
  <si>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</si>
  <si>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</si>
  <si>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</si>
  <si>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</si>
  <si>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</si>
  <si>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</si>
  <si>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</si>
  <si>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</si>
  <si>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</si>
  <si>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</si>
  <si>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</si>
  <si>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</si>
  <si>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</si>
  <si>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</si>
  <si>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</si>
  <si>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</si>
  <si>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</si>
  <si>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</si>
  <si>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</si>
  <si>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</si>
  <si>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</si>
  <si>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</si>
  <si>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</si>
  <si>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</si>
  <si>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</si>
  <si>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</si>
  <si>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</si>
  <si>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</si>
  <si>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</si>
  <si>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</si>
  <si>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</si>
  <si>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</si>
  <si>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</si>
  <si>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</si>
  <si>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</si>
  <si>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</si>
  <si>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</si>
  <si>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</si>
  <si>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</si>
  <si>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</si>
  <si>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</si>
  <si>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</si>
  <si>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</si>
  <si>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</si>
  <si>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</si>
  <si>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</si>
  <si>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</si>
  <si>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</si>
  <si>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</si>
  <si>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</si>
  <si>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</si>
  <si>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</si>
  <si>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</si>
  <si>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</si>
  <si>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</si>
  <si>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</si>
  <si>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</si>
  <si>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</si>
  <si>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</si>
  <si>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</si>
  <si>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</si>
  <si>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</si>
  <si>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</si>
  <si>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</si>
  <si>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</si>
  <si>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</si>
  <si>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</si>
  <si>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</si>
  <si>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</si>
  <si>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</si>
  <si>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</si>
  <si>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</si>
  <si>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</si>
  <si>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</si>
  <si>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</si>
  <si>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</si>
  <si>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</si>
  <si>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</si>
  <si>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</si>
  <si>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</si>
  <si>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</si>
  <si>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</si>
  <si>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</si>
  <si>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</si>
  <si>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</si>
  <si>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</si>
  <si>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</si>
  <si>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</si>
  <si>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</si>
  <si>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</si>
  <si>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</si>
  <si>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</si>
  <si>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</si>
  <si>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</si>
  <si>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</si>
  <si>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</si>
  <si>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</si>
  <si>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</si>
  <si>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</si>
  <si>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</si>
  <si>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</si>
  <si>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</si>
  <si>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</si>
  <si>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</si>
  <si>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</si>
  <si>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</si>
  <si>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</si>
  <si>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</si>
  <si>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</si>
  <si>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</si>
  <si>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</si>
  <si>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</si>
  <si>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</si>
  <si>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</si>
  <si>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</si>
  <si>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</si>
  <si>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</si>
  <si>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</si>
  <si>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</si>
  <si>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</si>
  <si>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</si>
  <si>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</si>
  <si>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</si>
  <si>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</si>
  <si>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</si>
  <si>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</si>
  <si>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</si>
  <si>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</si>
  <si>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</si>
  <si>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</si>
  <si>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</si>
  <si>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</si>
  <si>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</si>
  <si>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</si>
  <si>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</si>
  <si>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</si>
  <si>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</si>
  <si>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</si>
  <si>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</si>
  <si>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</si>
  <si>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</si>
  <si>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</si>
  <si>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</si>
  <si>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</si>
  <si>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</si>
  <si>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</si>
  <si>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</si>
  <si>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</si>
  <si>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</si>
  <si>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</si>
  <si>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</si>
  <si>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</si>
  <si>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</si>
  <si>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</si>
  <si>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</si>
  <si>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</si>
  <si>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</si>
  <si>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</si>
  <si>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</si>
  <si>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</si>
  <si>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</si>
  <si>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</si>
  <si>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</si>
  <si>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</si>
  <si>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</si>
  <si>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</si>
  <si>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</si>
  <si>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</si>
  <si>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</si>
  <si>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</si>
  <si>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</si>
  <si>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</si>
  <si>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</si>
  <si>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</si>
  <si>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</si>
  <si>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</si>
  <si>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</si>
  <si>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</si>
  <si>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</si>
  <si>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</si>
  <si>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</si>
  <si>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</si>
  <si>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</si>
  <si>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</si>
  <si>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</si>
  <si>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</si>
  <si>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</si>
  <si>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</si>
  <si>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</si>
  <si>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</si>
  <si>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</si>
  <si>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</si>
  <si>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</si>
  <si>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</si>
  <si>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</si>
  <si>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</si>
  <si>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</si>
  <si>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</si>
  <si>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</si>
  <si>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</si>
  <si>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</si>
  <si>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</si>
  <si>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</si>
  <si>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</si>
  <si>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</si>
  <si>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</si>
  <si>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</si>
  <si>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</si>
  <si>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</si>
  <si>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</si>
  <si>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</si>
  <si>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</si>
  <si>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</si>
  <si>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</si>
  <si>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</si>
  <si>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</si>
  <si>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</si>
  <si>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</si>
  <si>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</si>
  <si>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</si>
  <si>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</si>
  <si>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</si>
  <si>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</si>
  <si>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</si>
  <si>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</si>
  <si>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</si>
  <si>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</si>
  <si>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</si>
  <si>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</si>
  <si>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</si>
  <si>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</si>
  <si>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</si>
  <si>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</si>
  <si>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</si>
  <si>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</si>
  <si>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</si>
  <si>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</si>
  <si>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</si>
  <si>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</si>
  <si>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</si>
  <si>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</si>
  <si>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</si>
  <si>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</si>
  <si>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</si>
  <si>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</si>
  <si>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</si>
  <si>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</si>
  <si>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</si>
  <si>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</si>
  <si>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</si>
  <si>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</si>
  <si>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</si>
  <si>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</si>
  <si>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</si>
  <si>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</si>
  <si>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</si>
  <si>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</si>
  <si>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</si>
  <si>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</si>
  <si>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</si>
  <si>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</si>
  <si>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</si>
  <si>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</si>
  <si>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</si>
  <si>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</si>
  <si>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</si>
  <si>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</si>
  <si>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</si>
  <si>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</si>
  <si>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</si>
  <si>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</si>
  <si>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</si>
  <si>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</si>
  <si>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</si>
  <si>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</si>
  <si>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</si>
  <si>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</si>
  <si>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</si>
  <si>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</si>
  <si>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</si>
  <si>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</si>
  <si>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</si>
  <si>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</si>
  <si>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</si>
  <si>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</si>
  <si>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</si>
  <si>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</si>
  <si>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</si>
  <si>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</si>
  <si>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</si>
  <si>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</si>
  <si>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</si>
  <si>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</si>
  <si>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</si>
  <si>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</si>
  <si>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</si>
  <si>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</si>
  <si>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</si>
  <si>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</si>
  <si>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</si>
  <si>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</si>
  <si>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</si>
  <si>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</si>
  <si>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</si>
  <si>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</si>
  <si>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</si>
  <si>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</si>
  <si>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</si>
  <si>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</si>
  <si>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</si>
  <si>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</si>
  <si>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</si>
  <si>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</si>
  <si>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</si>
  <si>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</si>
  <si>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</si>
  <si>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</si>
  <si>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</si>
  <si>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</si>
  <si>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</si>
  <si>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</si>
  <si>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</si>
  <si>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</si>
  <si>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</si>
  <si>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</si>
  <si>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</si>
  <si>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</si>
  <si>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</si>
  <si>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</si>
  <si>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</si>
  <si>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</si>
  <si>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</si>
  <si>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</si>
  <si>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</si>
  <si>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</si>
  <si>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</si>
  <si>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</si>
  <si>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</si>
  <si>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</si>
  <si>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</si>
  <si>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</si>
  <si>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</si>
  <si>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</si>
  <si>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</si>
  <si>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</si>
  <si>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</si>
  <si>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</si>
  <si>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</si>
  <si>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</si>
  <si>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</si>
  <si>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</si>
  <si>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</si>
  <si>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</si>
  <si>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</si>
  <si>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</si>
  <si>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</si>
  <si>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</si>
  <si>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</si>
  <si>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</si>
  <si>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</si>
  <si>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</si>
  <si>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</si>
  <si>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</si>
  <si>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</si>
  <si>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</si>
  <si>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</si>
  <si>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</si>
  <si>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</si>
  <si>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</si>
  <si>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</si>
  <si>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</si>
  <si>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</si>
  <si>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</si>
  <si>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</si>
  <si>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</si>
  <si>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</si>
  <si>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</si>
  <si>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</si>
  <si>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</si>
  <si>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</si>
  <si>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</si>
  <si>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</si>
  <si>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</si>
  <si>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</si>
  <si>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</si>
  <si>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</si>
  <si>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</si>
  <si>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</si>
  <si>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</si>
  <si>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</si>
  <si>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</si>
  <si>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</si>
  <si>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</si>
  <si>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</si>
  <si>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</si>
  <si>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</si>
  <si>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</si>
  <si>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</si>
  <si>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</si>
  <si>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</si>
  <si>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</si>
  <si>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</si>
  <si>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</si>
  <si>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</si>
  <si>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</si>
  <si>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</si>
  <si>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</si>
  <si>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</si>
  <si>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</si>
  <si>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</si>
  <si>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</si>
  <si>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</si>
  <si>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</si>
  <si>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</si>
  <si>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</si>
  <si>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</si>
  <si>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</si>
  <si>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</si>
  <si>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</si>
  <si>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</si>
  <si>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</si>
  <si>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</si>
  <si>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</si>
  <si>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</si>
  <si>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</si>
  <si>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</si>
  <si>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</si>
  <si>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</si>
  <si>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</si>
  <si>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</si>
  <si>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</si>
  <si>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</si>
  <si>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</si>
  <si>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</si>
  <si>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</si>
  <si>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</si>
  <si>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</si>
  <si>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</si>
  <si>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</si>
  <si>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</si>
  <si>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</si>
  <si>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</si>
  <si>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</si>
  <si>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</si>
  <si>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</si>
  <si>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</si>
  <si>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</si>
  <si>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</si>
  <si>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</si>
  <si>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</si>
  <si>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</si>
  <si>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</si>
  <si>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</si>
  <si>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</si>
  <si>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</si>
  <si>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</si>
  <si>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</si>
  <si>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</si>
  <si>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</si>
  <si>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</si>
  <si>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</si>
  <si>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</si>
  <si>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</si>
  <si>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</si>
  <si>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</si>
  <si>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</si>
  <si>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</si>
  <si>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</si>
  <si>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</si>
  <si>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</si>
  <si>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</si>
  <si>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</si>
  <si>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</si>
  <si>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</si>
  <si>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</si>
  <si>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</si>
  <si>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</si>
  <si>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</si>
  <si>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</si>
  <si>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</si>
  <si>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</si>
  <si>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</si>
  <si>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</si>
  <si>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</si>
  <si>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</si>
  <si>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</si>
  <si>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</si>
  <si>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</si>
  <si>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</si>
  <si>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</si>
  <si>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</si>
  <si>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</si>
  <si>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</si>
  <si>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</si>
  <si>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</si>
  <si>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</si>
  <si>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</si>
  <si>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</si>
  <si>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</si>
  <si>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</si>
  <si>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</si>
  <si>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</si>
  <si>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</si>
  <si>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</si>
  <si>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</si>
  <si>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</si>
  <si>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</si>
  <si>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</si>
  <si>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</si>
  <si>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</si>
  <si>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</si>
  <si>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</si>
  <si>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</si>
  <si>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</si>
  <si>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</si>
  <si>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</si>
  <si>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</si>
  <si>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</si>
  <si>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</si>
  <si>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</si>
  <si>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</si>
  <si>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</si>
  <si>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</si>
  <si>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</si>
  <si>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</si>
  <si>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</si>
  <si>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</si>
  <si>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</si>
  <si>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</si>
  <si>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</si>
  <si>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</si>
  <si>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</si>
  <si>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</si>
  <si>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</si>
  <si>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</si>
  <si>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</si>
  <si>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</si>
  <si>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</si>
  <si>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</si>
  <si>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</si>
  <si>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</si>
  <si>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</si>
  <si>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</si>
  <si>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</si>
  <si>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</si>
  <si>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</si>
  <si>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</si>
  <si>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</si>
  <si>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</si>
  <si>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</si>
  <si>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</si>
  <si>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</si>
  <si>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</si>
  <si>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</si>
  <si>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</si>
  <si>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</si>
  <si>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</si>
  <si>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</si>
  <si>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</si>
  <si>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</si>
  <si>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</si>
  <si>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</si>
  <si>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</si>
  <si>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</si>
  <si>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</si>
  <si>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</si>
  <si>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</si>
  <si>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</si>
  <si>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</si>
  <si>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</si>
  <si>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</si>
  <si>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</si>
  <si>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</si>
  <si>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</si>
  <si>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</si>
  <si>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</si>
  <si>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</si>
  <si>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</si>
  <si>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</si>
  <si>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</si>
  <si>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</si>
  <si>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</si>
  <si>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</si>
  <si>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</si>
  <si>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</si>
  <si>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</si>
  <si>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</si>
  <si>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</si>
  <si>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</si>
  <si>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</si>
  <si>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</si>
  <si>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</si>
  <si>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</si>
  <si>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</si>
  <si>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</si>
  <si>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</si>
  <si>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</si>
  <si>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</si>
  <si>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</si>
  <si>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</si>
  <si>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</si>
  <si>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</si>
  <si>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</si>
  <si>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</si>
  <si>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</si>
  <si>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</si>
  <si>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</si>
  <si>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</si>
  <si>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</si>
  <si>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</si>
  <si>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</si>
  <si>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</si>
  <si>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</si>
  <si>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</si>
  <si>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</si>
  <si>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</si>
  <si>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</si>
  <si>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</si>
  <si>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</si>
  <si>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</si>
  <si>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</si>
  <si>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</si>
  <si>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</si>
  <si>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</si>
  <si>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</si>
  <si>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</si>
  <si>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</si>
  <si>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</si>
  <si>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</si>
  <si>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</si>
  <si>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</si>
  <si>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</si>
  <si>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</si>
  <si>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</si>
  <si>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</si>
  <si>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</si>
  <si>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</si>
  <si>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</si>
  <si>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</si>
  <si>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</si>
  <si>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</si>
  <si>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</si>
  <si>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</si>
  <si>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</si>
  <si>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</si>
  <si>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</si>
  <si>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</si>
  <si>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</si>
  <si>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</si>
  <si>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</si>
  <si>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</si>
  <si>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</si>
  <si>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</si>
  <si>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</si>
  <si>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</si>
  <si>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</si>
  <si>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</si>
  <si>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</si>
  <si>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</si>
  <si>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</si>
  <si>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</si>
  <si>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</si>
  <si>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</si>
  <si>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</si>
  <si>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</si>
  <si>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</si>
  <si>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</si>
  <si>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</si>
  <si>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</si>
  <si>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</si>
  <si>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</si>
  <si>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</si>
  <si>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</si>
  <si>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</si>
  <si>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</si>
  <si>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</si>
  <si>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</si>
  <si>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</si>
  <si>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</si>
  <si>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</si>
  <si>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</si>
  <si>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</si>
  <si>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</si>
  <si>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</si>
  <si>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</si>
  <si>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</si>
  <si>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</si>
  <si>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</si>
  <si>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</si>
  <si>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</si>
  <si>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</si>
  <si>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</si>
  <si>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</si>
  <si>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</si>
  <si>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</si>
  <si>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</si>
  <si>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</si>
  <si>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</si>
  <si>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</si>
  <si>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</si>
  <si>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</si>
  <si>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</si>
  <si>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</si>
  <si>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</si>
  <si>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</si>
  <si>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</si>
  <si>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</si>
  <si>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</si>
  <si>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</si>
  <si>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</si>
  <si>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</si>
  <si>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</si>
  <si>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</si>
  <si>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</si>
  <si>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</si>
  <si>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</si>
  <si>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</si>
  <si>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</si>
  <si>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</si>
  <si>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</si>
  <si>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</si>
  <si>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</si>
  <si>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</si>
  <si>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</si>
  <si>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</si>
  <si>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</si>
  <si>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</si>
  <si>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</si>
  <si>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</si>
  <si>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</si>
  <si>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</si>
  <si>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</si>
  <si>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</si>
  <si>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</si>
  <si>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</si>
  <si>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</si>
  <si>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</si>
  <si>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</si>
  <si>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</si>
  <si>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</si>
  <si>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</si>
  <si>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</si>
  <si>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</si>
  <si>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</si>
  <si>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</si>
  <si>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</si>
  <si>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</si>
  <si>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</si>
  <si>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</si>
  <si>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</si>
  <si>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</si>
  <si>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</si>
  <si>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</si>
  <si>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</si>
  <si>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</si>
  <si>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</si>
  <si>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</si>
  <si>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</si>
  <si>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</si>
  <si>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</si>
  <si>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</si>
  <si>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</si>
  <si>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</si>
  <si>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</si>
  <si>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</si>
  <si>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</si>
  <si>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</si>
  <si>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</si>
  <si>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</si>
  <si>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</si>
  <si>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</si>
  <si>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</si>
  <si>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</si>
  <si>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</si>
  <si>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</si>
  <si>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</si>
  <si>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</si>
  <si>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</si>
  <si>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</si>
  <si>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</si>
  <si>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</si>
  <si>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</si>
  <si>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</si>
  <si>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</si>
  <si>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</si>
  <si>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</si>
  <si>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</si>
  <si>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</si>
  <si>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</si>
  <si>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</si>
  <si>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</si>
  <si>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</si>
  <si>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</si>
  <si>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</si>
  <si>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</si>
  <si>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</si>
  <si>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</si>
  <si>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</si>
  <si>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</si>
  <si>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</si>
  <si>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</si>
  <si>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</si>
  <si>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</si>
  <si>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</si>
  <si>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</si>
  <si>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</si>
  <si>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</si>
  <si>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</si>
  <si>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</si>
  <si>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</si>
  <si>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</si>
  <si>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</si>
  <si>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</si>
  <si>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</si>
  <si>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</si>
  <si>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</si>
  <si>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</si>
  <si>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</si>
  <si>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</si>
  <si>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</si>
  <si>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</si>
  <si>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</si>
  <si>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</si>
  <si>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</si>
  <si>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</si>
  <si>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</si>
  <si>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</si>
  <si>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</si>
  <si>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</si>
  <si>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</si>
  <si>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</si>
  <si>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</si>
  <si>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</si>
  <si>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</si>
  <si>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</si>
  <si>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</si>
  <si>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</si>
  <si>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</si>
  <si>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</si>
  <si>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</si>
  <si>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</si>
  <si>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</si>
  <si>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</si>
  <si>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</si>
  <si>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</si>
  <si>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</si>
  <si>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</si>
  <si>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</si>
  <si>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</si>
  <si>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</si>
  <si>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</si>
  <si>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</si>
  <si>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</si>
  <si>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</si>
  <si>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</si>
  <si>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</si>
  <si>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</si>
  <si>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</si>
  <si>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</si>
  <si>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</si>
  <si>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</si>
  <si>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</si>
  <si>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</si>
  <si>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</si>
  <si>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</si>
  <si>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</si>
  <si>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</si>
  <si>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</si>
  <si>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</si>
  <si>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</si>
  <si>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</si>
  <si>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</si>
  <si>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</si>
  <si>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</si>
  <si>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</si>
  <si>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</si>
  <si>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</si>
  <si>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</si>
  <si>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</si>
  <si>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</si>
  <si>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</si>
  <si>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</si>
  <si>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</si>
  <si>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</si>
  <si>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</si>
  <si>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</si>
  <si>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</si>
  <si>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</si>
  <si>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</si>
  <si>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</si>
  <si>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</si>
  <si>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</si>
  <si>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</si>
  <si>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</si>
  <si>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</si>
  <si>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</si>
  <si>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</si>
  <si>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</si>
  <si>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</si>
  <si>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</si>
  <si>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</si>
  <si>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</si>
  <si>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</si>
  <si>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</si>
  <si>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</si>
  <si>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</si>
  <si>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</si>
  <si>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</si>
  <si>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</si>
  <si>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</si>
  <si>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</si>
  <si>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</si>
  <si>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</si>
  <si>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</si>
  <si>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</si>
  <si>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</si>
  <si>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</si>
  <si>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</si>
  <si>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</si>
  <si>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</si>
  <si>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</si>
  <si>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</si>
  <si>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</si>
  <si>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</si>
  <si>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</si>
  <si>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</si>
  <si>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</si>
  <si>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</si>
  <si>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</si>
  <si>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</si>
  <si>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</si>
  <si>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</si>
  <si>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</si>
  <si>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</si>
  <si>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</si>
  <si>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</si>
  <si>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</si>
  <si>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</si>
  <si>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</si>
  <si>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</si>
  <si>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</si>
  <si>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</si>
  <si>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</si>
  <si>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</si>
  <si>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</si>
  <si>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</si>
  <si>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</si>
  <si>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</si>
  <si>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</si>
  <si>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</si>
  <si>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</si>
  <si>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</si>
  <si>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</si>
  <si>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</si>
  <si>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</si>
  <si>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</si>
  <si>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</si>
  <si>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</si>
  <si>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</si>
  <si>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</si>
  <si>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</si>
  <si>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</si>
  <si>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</si>
  <si>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</si>
  <si>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</si>
  <si>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</si>
  <si>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</si>
  <si>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</si>
  <si>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</si>
  <si>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</si>
  <si>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</si>
  <si>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</si>
  <si>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</si>
  <si>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</si>
  <si>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</si>
  <si>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</si>
  <si>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</si>
  <si>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</si>
  <si>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</si>
  <si>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</si>
  <si>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</si>
  <si>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</si>
  <si>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</si>
  <si>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</si>
  <si>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</si>
  <si>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</si>
  <si>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</si>
  <si>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</si>
  <si>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</si>
  <si>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</si>
  <si>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</si>
  <si>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</si>
  <si>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</si>
  <si>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</si>
  <si>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</si>
  <si>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</si>
  <si>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</si>
  <si>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</si>
  <si>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</si>
  <si>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</si>
  <si>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</si>
  <si>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</si>
  <si>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</si>
  <si>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</si>
  <si>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</si>
  <si>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</si>
  <si>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</si>
  <si>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</si>
  <si>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</si>
  <si>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</si>
  <si>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</si>
  <si>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</si>
  <si>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</si>
  <si>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</si>
  <si>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</si>
  <si>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</si>
  <si>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</si>
  <si>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</si>
  <si>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</si>
  <si>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</si>
  <si>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</si>
  <si>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</si>
  <si>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</si>
  <si>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</si>
  <si>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</si>
  <si>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</si>
  <si>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</si>
  <si>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</si>
  <si>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</si>
  <si>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</si>
  <si>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</si>
  <si>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</si>
  <si>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</si>
  <si>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</si>
  <si>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</si>
  <si>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</si>
  <si>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</si>
  <si>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</si>
  <si>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</si>
  <si>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</si>
  <si>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</si>
  <si>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</si>
  <si>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</si>
  <si>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</si>
  <si>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</si>
  <si>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</si>
  <si>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</si>
  <si>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</si>
  <si>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</si>
  <si>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</si>
  <si>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</si>
  <si>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</si>
  <si>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</si>
  <si>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</si>
  <si>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</si>
  <si>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</si>
  <si>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</si>
  <si>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</si>
  <si>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</si>
  <si>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</si>
  <si>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</si>
  <si>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</si>
  <si>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</si>
  <si>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</si>
  <si>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</si>
  <si>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</si>
  <si>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</si>
  <si>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</si>
  <si>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</si>
  <si>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</si>
  <si>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</si>
  <si>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</si>
  <si>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</si>
  <si>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</si>
  <si>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</si>
  <si>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</si>
  <si>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</si>
  <si>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</si>
  <si>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</si>
  <si>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</si>
  <si>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</si>
  <si>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</si>
  <si>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</si>
  <si>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</si>
  <si>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</si>
  <si>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</si>
  <si>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</si>
  <si>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</si>
  <si>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</si>
  <si>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</si>
  <si>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</si>
  <si>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</si>
  <si>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</si>
  <si>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</si>
  <si>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</si>
  <si>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</si>
  <si>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</si>
  <si>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</si>
  <si>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</si>
  <si>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</si>
  <si>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</si>
  <si>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</si>
  <si>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</si>
  <si>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</si>
  <si>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</si>
  <si>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</si>
  <si>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</si>
  <si>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</si>
  <si>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</si>
  <si>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</si>
  <si>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</si>
  <si>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</si>
  <si>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</si>
  <si>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</si>
  <si>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</si>
  <si>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</si>
  <si>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</si>
  <si>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</si>
  <si>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</si>
  <si>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</si>
  <si>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</si>
  <si>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</si>
  <si>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</si>
  <si>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</si>
  <si>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</si>
  <si>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</si>
  <si>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</si>
  <si>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</si>
  <si>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</si>
  <si>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</si>
  <si>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</si>
  <si>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</si>
  <si>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</si>
  <si>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</si>
  <si>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</si>
  <si>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</si>
  <si>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</si>
  <si>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</si>
  <si>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</si>
  <si>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</si>
  <si>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</si>
  <si>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</si>
  <si>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</si>
  <si>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</si>
  <si>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</si>
  <si>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</si>
  <si>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</si>
  <si>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</si>
  <si>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</si>
  <si>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</si>
  <si>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</si>
  <si>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</si>
  <si>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</si>
  <si>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</si>
  <si>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</si>
  <si>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</si>
  <si>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</si>
  <si>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</si>
  <si>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</si>
  <si>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</si>
  <si>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</si>
  <si>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</si>
  <si>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</si>
  <si>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</si>
  <si>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</si>
  <si>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</si>
  <si>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</si>
  <si>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</si>
  <si>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</si>
  <si>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</si>
  <si>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</si>
  <si>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</si>
  <si>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</si>
  <si>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</si>
  <si>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</si>
  <si>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</si>
  <si>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</si>
  <si>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</si>
  <si>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</si>
  <si>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</si>
  <si>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</si>
  <si>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</si>
  <si>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</si>
  <si>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</si>
  <si>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</si>
  <si>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</si>
  <si>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</si>
  <si>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</si>
  <si>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</si>
  <si>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</si>
  <si>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</si>
  <si>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</si>
  <si>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</si>
  <si>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</si>
  <si>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</si>
  <si>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</si>
  <si>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</si>
  <si>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</si>
  <si>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</si>
  <si>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</si>
  <si>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</si>
  <si>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</si>
  <si>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</si>
  <si>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</si>
  <si>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</si>
  <si>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</si>
  <si>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</si>
  <si>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</si>
  <si>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</si>
  <si>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</si>
  <si>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</si>
  <si>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</si>
  <si>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</si>
  <si>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</si>
  <si>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</si>
  <si>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</si>
  <si>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</si>
  <si>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</si>
  <si>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</si>
  <si>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</si>
  <si>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</si>
  <si>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</si>
  <si>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</si>
  <si>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</si>
  <si>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</si>
  <si>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</si>
  <si>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</si>
  <si>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</si>
  <si>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</si>
  <si>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</si>
  <si>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</si>
  <si>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</si>
  <si>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</si>
  <si>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</si>
  <si>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</si>
  <si>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</si>
  <si>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</si>
  <si>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</si>
  <si>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</si>
  <si>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</si>
  <si>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</si>
  <si>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</si>
  <si>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</si>
  <si>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</si>
  <si>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</si>
  <si>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</si>
  <si>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</si>
  <si>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</si>
  <si>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</si>
  <si>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</si>
  <si>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</si>
  <si>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</si>
  <si>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</si>
  <si>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</si>
  <si>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</si>
  <si>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</si>
  <si>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</si>
  <si>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</si>
  <si>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</si>
  <si>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</si>
  <si>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</si>
  <si>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</si>
  <si>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</si>
  <si>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</si>
  <si>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</si>
  <si>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</si>
  <si>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</si>
  <si>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</si>
  <si>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</si>
  <si>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</si>
  <si>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</si>
  <si>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</si>
  <si>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</si>
  <si>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</si>
  <si>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</si>
  <si>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</si>
  <si>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</si>
  <si>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</si>
  <si>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</si>
  <si>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</si>
  <si>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</si>
  <si>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</si>
  <si>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</si>
  <si>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</si>
  <si>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</si>
  <si>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</si>
  <si>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</si>
  <si>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</si>
  <si>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</si>
  <si>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</si>
  <si>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</si>
  <si>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</si>
  <si>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</si>
  <si>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</si>
  <si>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</si>
  <si>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</si>
  <si>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</si>
  <si>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</si>
  <si>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</si>
  <si>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</si>
  <si>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</si>
  <si>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</si>
  <si>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</si>
  <si>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</si>
  <si>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</si>
  <si>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</si>
  <si>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</si>
  <si>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</si>
  <si>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</si>
  <si>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</si>
  <si>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</si>
  <si>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</si>
  <si>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</si>
  <si>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</si>
  <si>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</si>
  <si>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</si>
  <si>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</si>
  <si>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</si>
  <si>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</si>
  <si>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</si>
  <si>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</si>
  <si>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</si>
  <si>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</si>
  <si>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</si>
  <si>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</si>
  <si>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</si>
  <si>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</si>
  <si>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</si>
  <si>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</si>
  <si>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</si>
  <si>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</si>
  <si>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</si>
  <si>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</si>
  <si>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</si>
  <si>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</si>
  <si>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</si>
  <si>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</si>
  <si>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</si>
  <si>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</si>
  <si>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</si>
  <si>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</si>
  <si>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</si>
  <si>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</si>
  <si>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</si>
  <si>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</si>
  <si>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</si>
  <si>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</si>
  <si>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</si>
  <si>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</si>
  <si>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</si>
  <si>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</si>
  <si>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</si>
  <si>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</si>
  <si>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</si>
  <si>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</si>
  <si>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</si>
  <si>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</si>
  <si>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</si>
  <si>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</si>
  <si>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</si>
  <si>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</si>
  <si>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</si>
  <si>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</si>
  <si>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</si>
  <si>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</si>
  <si>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</si>
  <si>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</si>
  <si>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</si>
  <si>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</si>
  <si>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</si>
  <si>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</si>
  <si>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</si>
  <si>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</si>
  <si>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</si>
  <si>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</si>
  <si>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</si>
  <si>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</si>
  <si>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</si>
  <si>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</si>
  <si>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</si>
  <si>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</si>
  <si>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</si>
  <si>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</si>
  <si>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</si>
  <si>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</si>
  <si>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</si>
  <si>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</si>
  <si>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</si>
  <si>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</si>
  <si>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</si>
  <si>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</si>
  <si>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</si>
  <si>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</si>
  <si>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</si>
  <si>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</si>
  <si>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</si>
  <si>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</si>
  <si>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</si>
  <si>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</si>
  <si>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</si>
  <si>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</si>
  <si>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</si>
  <si>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</si>
  <si>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</si>
  <si>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</si>
  <si>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</si>
  <si>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</si>
  <si>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</si>
  <si>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</si>
  <si>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</si>
  <si>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</si>
  <si>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</si>
  <si>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</si>
  <si>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</si>
  <si>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</si>
  <si>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</si>
  <si>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</si>
  <si>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</si>
  <si>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</si>
  <si>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</si>
  <si>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</si>
  <si>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</si>
  <si>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</si>
  <si>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</si>
  <si>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</si>
  <si>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</si>
  <si>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</si>
  <si>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</si>
  <si>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</si>
  <si>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</si>
  <si>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</si>
  <si>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</si>
  <si>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</si>
  <si>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</si>
  <si>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</si>
  <si>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</si>
  <si>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</si>
  <si>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</si>
  <si>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</si>
  <si>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</si>
  <si>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</si>
  <si>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</si>
  <si>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</si>
  <si>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</si>
  <si>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</si>
  <si>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</si>
  <si>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</si>
  <si>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</si>
  <si>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</si>
  <si>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</si>
  <si>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</si>
  <si>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</si>
  <si>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</si>
  <si>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</si>
  <si>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</si>
  <si>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</si>
  <si>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</si>
  <si>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</si>
  <si>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</si>
  <si>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</si>
  <si>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</si>
  <si>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</si>
  <si>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</si>
  <si>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</si>
  <si>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</si>
  <si>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</si>
  <si>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</si>
  <si>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</si>
  <si>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</si>
  <si>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</si>
  <si>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</si>
  <si>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</si>
  <si>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</si>
  <si>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</si>
  <si>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</si>
  <si>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</si>
  <si>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</si>
  <si>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</si>
  <si>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</si>
  <si>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</si>
  <si>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</si>
  <si>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</si>
  <si>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</si>
  <si>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</si>
  <si>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</si>
  <si>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</si>
  <si>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</si>
  <si>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</si>
  <si>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</si>
  <si>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</si>
  <si>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</si>
  <si>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</si>
  <si>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</si>
  <si>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</si>
  <si>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</si>
  <si>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</si>
  <si>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</si>
  <si>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</si>
  <si>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</si>
  <si>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</si>
  <si>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</si>
  <si>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</si>
  <si>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</si>
  <si>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</si>
  <si>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</si>
  <si>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</si>
  <si>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</si>
  <si>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</si>
  <si>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</si>
  <si>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</si>
  <si>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</si>
  <si>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</si>
  <si>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</si>
  <si>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</si>
  <si>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</si>
  <si>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</si>
  <si>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</si>
  <si>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</si>
  <si>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</si>
  <si>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</si>
  <si>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</si>
  <si>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</si>
  <si>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</si>
  <si>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</si>
  <si>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</si>
  <si>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</si>
  <si>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</si>
  <si>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</si>
  <si>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</si>
  <si>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</si>
  <si>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</si>
  <si>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</si>
  <si>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</si>
  <si>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</si>
  <si>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</si>
  <si>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</si>
  <si>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</si>
  <si>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</si>
  <si>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</si>
  <si>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</si>
  <si>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</si>
  <si>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</si>
  <si>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</si>
  <si>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</si>
  <si>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</si>
  <si>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</si>
  <si>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</si>
  <si>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</si>
  <si>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</si>
  <si>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</si>
  <si>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</si>
  <si>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</si>
  <si>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</si>
  <si>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</si>
  <si>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</si>
  <si>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</si>
  <si>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</si>
  <si>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</si>
  <si>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</si>
  <si>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</si>
  <si>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</si>
  <si>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</si>
  <si>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</si>
  <si>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</si>
  <si>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</si>
  <si>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</si>
  <si>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</si>
  <si>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</si>
  <si>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</si>
  <si>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</si>
  <si>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</si>
  <si>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</si>
  <si>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</si>
  <si>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</si>
  <si>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</si>
  <si>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</si>
  <si>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</si>
  <si>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</si>
  <si>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</si>
  <si>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</si>
  <si>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</si>
  <si>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</si>
  <si>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</si>
  <si>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</si>
  <si>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</si>
  <si>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</si>
  <si>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</si>
  <si>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</si>
  <si>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</si>
  <si>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</si>
  <si>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</si>
  <si>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</si>
  <si>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</si>
  <si>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</si>
  <si>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</si>
  <si>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</si>
  <si>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</si>
  <si>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</si>
  <si>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</si>
  <si>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</si>
  <si>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</si>
  <si>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</si>
  <si>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</si>
  <si>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</si>
  <si>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</si>
  <si>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</si>
  <si>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</si>
  <si>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</si>
  <si>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</si>
  <si>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</si>
  <si>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</si>
  <si>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</si>
  <si>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</si>
  <si>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</si>
  <si>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</si>
  <si>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</si>
  <si>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</si>
  <si>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</si>
  <si>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</si>
  <si>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</si>
  <si>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</si>
  <si>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</si>
  <si>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</si>
  <si>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</si>
  <si>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</si>
  <si>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</si>
  <si>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</si>
  <si>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</si>
  <si>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</si>
  <si>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</si>
  <si>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</si>
  <si>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</si>
  <si>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</si>
  <si>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</si>
  <si>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</si>
  <si>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</si>
  <si>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</si>
  <si>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</si>
  <si>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</si>
  <si>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</si>
  <si>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</si>
  <si>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</si>
  <si>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</si>
  <si>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</si>
  <si>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</si>
  <si>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</si>
  <si>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</si>
  <si>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</si>
  <si>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</si>
  <si>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</si>
  <si>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</si>
  <si>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</si>
  <si>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</si>
  <si>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</si>
  <si>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</si>
  <si>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</si>
  <si>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</si>
  <si>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</si>
  <si>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</si>
  <si>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</si>
  <si>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</si>
  <si>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</si>
  <si>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</si>
  <si>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</si>
  <si>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</si>
  <si>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</si>
  <si>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</si>
  <si>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</si>
  <si>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</si>
  <si>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</si>
  <si>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</si>
  <si>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</si>
  <si>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</si>
  <si>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</si>
  <si>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</si>
  <si>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</si>
  <si>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</si>
  <si>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</si>
  <si>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</si>
  <si>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</si>
  <si>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</si>
  <si>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</si>
  <si>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</si>
  <si>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</si>
  <si>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</si>
  <si>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</si>
  <si>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</si>
  <si>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</si>
  <si>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</si>
  <si>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</si>
  <si>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</si>
  <si>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</si>
  <si>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</si>
  <si>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</si>
  <si>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</si>
  <si>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</si>
  <si>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</si>
  <si>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</si>
  <si>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</si>
  <si>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</si>
  <si>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</si>
  <si>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</si>
  <si>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</si>
  <si>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</si>
  <si>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</si>
  <si>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</si>
  <si>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</si>
  <si>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</si>
  <si>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</si>
  <si>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</si>
  <si>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</si>
  <si>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</si>
  <si>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</si>
  <si>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</si>
  <si>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</si>
  <si>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</si>
  <si>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</si>
  <si>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</si>
  <si>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</si>
  <si>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</si>
  <si>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</si>
  <si>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</si>
  <si>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</si>
  <si>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</si>
  <si>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</si>
  <si>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</si>
  <si>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</si>
  <si>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</si>
  <si>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</si>
  <si>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</si>
  <si>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</si>
  <si>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</si>
  <si>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</si>
  <si>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</si>
  <si>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</si>
  <si>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</si>
  <si>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</si>
  <si>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</si>
  <si>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</si>
  <si>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</si>
  <si>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</si>
  <si>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</si>
  <si>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</si>
  <si>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</si>
  <si>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</si>
  <si>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</si>
  <si>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</si>
  <si>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</si>
  <si>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</si>
  <si>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</si>
  <si>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</si>
  <si>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</si>
  <si>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</si>
  <si>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</si>
  <si>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</si>
  <si>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</si>
  <si>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</si>
  <si>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</si>
  <si>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</si>
  <si>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</si>
  <si>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</si>
  <si>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</si>
  <si>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</si>
  <si>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</si>
  <si>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</si>
  <si>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</si>
  <si>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</si>
  <si>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</si>
  <si>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</si>
  <si>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</si>
  <si>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</si>
  <si>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</si>
  <si>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</si>
  <si>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</si>
  <si>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</si>
  <si>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</si>
  <si>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</si>
  <si>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</si>
  <si>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</si>
  <si>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</si>
  <si>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</si>
  <si>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</si>
  <si>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</si>
  <si>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</si>
  <si>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</si>
  <si>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</si>
  <si>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</si>
  <si>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</si>
  <si>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</si>
  <si>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</si>
  <si>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</si>
  <si>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</si>
  <si>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</si>
  <si>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</si>
  <si>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</si>
  <si>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</si>
  <si>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</si>
  <si>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</si>
  <si>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</si>
  <si>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</si>
  <si>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</si>
  <si>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</si>
  <si>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</si>
  <si>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</si>
  <si>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</si>
  <si>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</si>
  <si>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</si>
  <si>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</si>
  <si>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</si>
  <si>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</si>
  <si>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</si>
  <si>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</si>
  <si>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</si>
  <si>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</si>
  <si>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</si>
  <si>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</si>
  <si>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</si>
  <si>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</si>
  <si>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</si>
  <si>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</si>
  <si>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</si>
  <si>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</si>
  <si>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</si>
  <si>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</si>
  <si>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</si>
  <si>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</si>
  <si>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</si>
  <si>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</si>
  <si>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</si>
  <si>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</si>
  <si>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</si>
  <si>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</si>
  <si>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</si>
  <si>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</si>
  <si>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</si>
  <si>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</si>
  <si>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</si>
  <si>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</si>
  <si>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</si>
  <si>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</si>
  <si>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</si>
  <si>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</si>
  <si>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</si>
  <si>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</si>
  <si>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</si>
  <si>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</si>
  <si>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</si>
  <si>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</si>
  <si>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</si>
  <si>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</si>
  <si>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</si>
  <si>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</si>
  <si>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</si>
  <si>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</si>
  <si>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</si>
  <si>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</si>
  <si>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</si>
  <si>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</si>
  <si>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</si>
  <si>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</si>
  <si>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</si>
  <si>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</si>
  <si>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</si>
  <si>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</si>
  <si>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</si>
  <si>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</si>
  <si>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</si>
  <si>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</si>
  <si>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</si>
  <si>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</si>
  <si>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</si>
  <si>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</si>
  <si>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</si>
  <si>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</si>
  <si>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</si>
  <si>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</si>
  <si>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</si>
  <si>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</si>
  <si>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</si>
  <si>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</si>
  <si>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</si>
  <si>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</si>
  <si>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</si>
  <si>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</si>
  <si>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</si>
  <si>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</si>
  <si>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</si>
  <si>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</si>
  <si>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</si>
  <si>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</si>
  <si>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</si>
  <si>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</si>
  <si>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</si>
  <si>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</si>
  <si>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</si>
  <si>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</si>
  <si>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</si>
  <si>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</si>
  <si>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</si>
  <si>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</si>
  <si>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</si>
  <si>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</si>
  <si>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</si>
  <si>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</si>
  <si>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</si>
  <si>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</si>
  <si>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</si>
  <si>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</si>
  <si>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</si>
  <si>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</si>
  <si>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</si>
  <si>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</si>
  <si>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</si>
  <si>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</si>
  <si>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</si>
  <si>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</si>
  <si>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</si>
  <si>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</si>
  <si>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</si>
  <si>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</si>
  <si>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</si>
  <si>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</si>
  <si>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</si>
  <si>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</si>
  <si>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</si>
  <si>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</si>
  <si>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</si>
  <si>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</si>
  <si>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</si>
  <si>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</si>
  <si>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</si>
  <si>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</si>
  <si>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</si>
  <si>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</si>
  <si>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</si>
  <si>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</si>
  <si>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</si>
  <si>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</si>
  <si>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</si>
  <si>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</si>
  <si>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</si>
  <si>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</si>
  <si>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</si>
  <si>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</si>
  <si>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</si>
  <si>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</si>
  <si>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</si>
  <si>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</si>
  <si>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</si>
  <si>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</si>
  <si>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</si>
  <si>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</si>
  <si>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</si>
  <si>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</si>
  <si>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</si>
  <si>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</si>
  <si>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</si>
  <si>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</si>
  <si>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</si>
  <si>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</si>
  <si>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</si>
  <si>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</si>
  <si>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</si>
  <si>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</si>
  <si>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</si>
  <si>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</si>
  <si>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</si>
  <si>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</si>
  <si>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</si>
  <si>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</si>
  <si>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</si>
  <si>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</si>
  <si>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</si>
  <si>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</si>
  <si>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</si>
  <si>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</si>
  <si>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</si>
  <si>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</si>
  <si>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</si>
  <si>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</si>
  <si>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</si>
  <si>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</si>
  <si>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</si>
  <si>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</si>
  <si>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</si>
  <si>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</si>
  <si>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</si>
  <si>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</si>
  <si>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</si>
  <si>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</si>
  <si>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</si>
  <si>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</si>
  <si>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</si>
  <si>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</si>
  <si>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</si>
  <si>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</si>
  <si>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</si>
  <si>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</si>
  <si>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</si>
  <si>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</si>
  <si>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</si>
  <si>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</si>
  <si>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</si>
  <si>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</si>
  <si>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</si>
  <si>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</si>
  <si>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</si>
  <si>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</si>
  <si>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</si>
  <si>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</si>
  <si>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</si>
  <si>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</si>
  <si>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</si>
  <si>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</si>
  <si>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</si>
  <si>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</si>
  <si>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</si>
  <si>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</si>
  <si>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</si>
  <si>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</si>
  <si>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</si>
  <si>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</si>
  <si>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</si>
  <si>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</si>
  <si>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</si>
  <si>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</si>
  <si>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</si>
  <si>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</si>
  <si>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</si>
  <si>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</si>
  <si>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</si>
  <si>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</si>
  <si>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</si>
  <si>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</si>
  <si>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</si>
  <si>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</si>
  <si>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</si>
  <si>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</si>
  <si>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</si>
  <si>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</si>
  <si>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</si>
  <si>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</si>
  <si>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</si>
  <si>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</si>
  <si>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</si>
  <si>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</si>
  <si>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</si>
  <si>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</si>
  <si>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</si>
  <si>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</si>
  <si>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</si>
  <si>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</si>
  <si>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</si>
  <si>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</si>
  <si>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</si>
  <si>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</si>
  <si>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</si>
  <si>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</si>
  <si>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</si>
  <si>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</si>
  <si>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</si>
  <si>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</si>
  <si>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</si>
  <si>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</si>
  <si>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</si>
  <si>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</si>
  <si>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</si>
  <si>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</si>
  <si>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</si>
  <si>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</si>
  <si>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</si>
  <si>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</si>
  <si>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</si>
  <si>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</si>
  <si>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</si>
  <si>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</si>
  <si>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</si>
  <si>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</si>
  <si>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</si>
  <si>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</si>
  <si>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</si>
  <si>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</si>
  <si>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</si>
  <si>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</si>
  <si>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</si>
  <si>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</si>
  <si>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</si>
  <si>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</si>
  <si>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</si>
  <si>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</si>
  <si>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</si>
  <si>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</si>
  <si>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</si>
  <si>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</si>
  <si>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</si>
  <si>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</si>
  <si>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</si>
  <si>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</si>
  <si>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</si>
  <si>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</si>
  <si>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</si>
  <si>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</si>
  <si>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</si>
  <si>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</si>
  <si>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</si>
  <si>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</si>
  <si>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</si>
  <si>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</si>
  <si>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</si>
  <si>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</si>
  <si>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</si>
  <si>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</si>
  <si>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</si>
  <si>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</si>
  <si>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</si>
  <si>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</si>
  <si>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</si>
  <si>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</si>
  <si>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</si>
  <si>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</si>
  <si>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</si>
  <si>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</si>
  <si>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</si>
  <si>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</si>
  <si>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</si>
  <si>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</si>
  <si>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</si>
  <si>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</si>
  <si>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</si>
  <si>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</si>
  <si>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</si>
  <si>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</si>
  <si>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</si>
  <si>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</si>
  <si>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</si>
  <si>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</si>
  <si>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</si>
  <si>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</si>
  <si>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</si>
  <si>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</si>
  <si>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</si>
  <si>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</si>
  <si>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</si>
  <si>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</si>
  <si>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</si>
  <si>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</si>
  <si>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</si>
  <si>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</si>
  <si>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</si>
  <si>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</si>
  <si>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</si>
  <si>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</si>
  <si>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</si>
  <si>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</si>
  <si>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</si>
  <si>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</si>
  <si>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</si>
  <si>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</si>
  <si>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</si>
  <si>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</si>
  <si>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</si>
  <si>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</si>
  <si>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</si>
  <si>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</si>
  <si>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</si>
  <si>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</si>
  <si>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</si>
  <si>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</si>
  <si>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</si>
  <si>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</si>
  <si>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</si>
  <si>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</si>
  <si>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</si>
  <si>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</si>
  <si>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</si>
  <si>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</si>
  <si>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</si>
  <si>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</si>
  <si>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</si>
  <si>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</si>
  <si>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</si>
  <si>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</si>
  <si>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</si>
  <si>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</si>
  <si>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</si>
  <si>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</si>
  <si>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</si>
  <si>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</si>
  <si>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</si>
  <si>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</si>
  <si>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</si>
  <si>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</si>
  <si>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</si>
  <si>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</si>
  <si>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</si>
  <si>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</si>
  <si>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</si>
  <si>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</si>
  <si>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</si>
  <si>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</si>
  <si>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</si>
  <si>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</si>
  <si>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</si>
  <si>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</si>
  <si>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</si>
  <si>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</si>
  <si>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</si>
  <si>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</si>
  <si>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</si>
  <si>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</si>
  <si>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</si>
  <si>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</si>
  <si>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</si>
  <si>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</si>
  <si>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</si>
  <si>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</si>
  <si>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</si>
  <si>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</si>
  <si>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</si>
  <si>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</si>
  <si>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</si>
  <si>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</si>
  <si>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</si>
  <si>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</si>
  <si>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</si>
  <si>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</si>
  <si>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</si>
  <si>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</si>
  <si>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</si>
  <si>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</si>
  <si>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</si>
  <si>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</si>
  <si>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</si>
  <si>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</si>
  <si>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</si>
  <si>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</si>
  <si>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</si>
  <si>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</si>
  <si>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</si>
  <si>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</si>
  <si>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</si>
  <si>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</si>
  <si>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</si>
  <si>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</si>
  <si>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</si>
  <si>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</si>
  <si>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</si>
  <si>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</si>
  <si>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</si>
  <si>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</si>
  <si>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</si>
  <si>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</si>
  <si>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</si>
  <si>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</si>
  <si>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</si>
  <si>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</si>
  <si>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</si>
  <si>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</si>
  <si>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</si>
  <si>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</si>
  <si>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</si>
  <si>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</si>
  <si>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</si>
  <si>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</si>
  <si>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</si>
  <si>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</si>
  <si>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</si>
  <si>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</si>
  <si>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</si>
  <si>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</si>
  <si>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</si>
  <si>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</si>
  <si>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</si>
  <si>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</si>
  <si>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</si>
  <si>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</si>
  <si>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</si>
  <si>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</si>
  <si>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</si>
  <si>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</si>
  <si>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</si>
  <si>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</si>
  <si>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</si>
  <si>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</si>
  <si>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</si>
  <si>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</si>
  <si>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</si>
  <si>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</si>
  <si>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</si>
  <si>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</si>
  <si>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</si>
  <si>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</si>
  <si>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</si>
  <si>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</si>
  <si>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</si>
  <si>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</si>
  <si>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</si>
  <si>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</si>
  <si>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</si>
  <si>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</si>
  <si>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</si>
  <si>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</si>
  <si>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</si>
  <si>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</si>
  <si>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</si>
  <si>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</si>
  <si>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</si>
  <si>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</si>
  <si>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</si>
  <si>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</si>
  <si>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</si>
  <si>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</si>
  <si>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</si>
  <si>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</si>
  <si>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</si>
  <si>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</si>
  <si>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</si>
  <si>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</si>
  <si>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</si>
  <si>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</si>
  <si>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</si>
  <si>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</si>
  <si>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</si>
  <si>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</si>
  <si>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</si>
  <si>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</si>
  <si>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</si>
  <si>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</si>
  <si>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</si>
  <si>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</si>
  <si>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</si>
  <si>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</si>
  <si>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</si>
  <si>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</si>
  <si>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</si>
  <si>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</si>
  <si>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</si>
  <si>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</si>
  <si>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</si>
  <si>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</si>
  <si>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</si>
  <si>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</si>
  <si>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</si>
  <si>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</si>
  <si>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</si>
  <si>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</si>
  <si>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</si>
  <si>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</si>
  <si>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</si>
  <si>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</si>
  <si>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</si>
  <si>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</si>
  <si>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</si>
  <si>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</si>
  <si>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</si>
  <si>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</si>
  <si>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</si>
  <si>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</si>
  <si>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</si>
  <si>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</si>
  <si>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</si>
  <si>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</si>
  <si>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</si>
  <si>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</si>
  <si>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</si>
  <si>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</si>
  <si>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</si>
  <si>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</si>
  <si>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</si>
  <si>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</si>
  <si>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</si>
  <si>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</si>
  <si>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</si>
  <si>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</si>
  <si>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</si>
  <si>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</si>
  <si>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</si>
  <si>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</si>
  <si>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</si>
  <si>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</si>
  <si>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</si>
  <si>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</si>
  <si>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</si>
  <si>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</si>
  <si>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</si>
  <si>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</si>
  <si>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</si>
  <si>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</si>
  <si>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</si>
  <si>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</si>
  <si>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</si>
  <si>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</si>
  <si>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</si>
  <si>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</si>
  <si>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</si>
  <si>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</si>
  <si>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</si>
  <si>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</si>
  <si>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</si>
  <si>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</si>
  <si>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</si>
  <si>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</si>
  <si>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</si>
  <si>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</si>
  <si>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</si>
  <si>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</si>
  <si>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</si>
  <si>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</si>
  <si>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</si>
  <si>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</si>
  <si>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</si>
  <si>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</si>
  <si>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</si>
  <si>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</si>
  <si>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</si>
  <si>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</si>
  <si>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</si>
  <si>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</si>
  <si>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</si>
  <si>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</si>
  <si>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</si>
  <si>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</si>
  <si>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</si>
  <si>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</si>
  <si>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</si>
  <si>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</si>
  <si>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</si>
  <si>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</si>
  <si>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</si>
  <si>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</si>
  <si>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</si>
  <si>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</si>
  <si>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</si>
  <si>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</si>
  <si>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</si>
  <si>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</si>
  <si>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</si>
  <si>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</si>
  <si>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</si>
  <si>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</si>
  <si>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</si>
  <si>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</si>
  <si>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</si>
  <si>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</si>
  <si>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</si>
  <si>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</si>
  <si>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</si>
  <si>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</si>
  <si>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</si>
  <si>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</si>
  <si>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</si>
  <si>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</si>
  <si>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</si>
  <si>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</si>
  <si>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</si>
  <si>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</si>
  <si>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</si>
  <si>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</si>
  <si>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</si>
  <si>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</si>
  <si>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</si>
  <si>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</si>
  <si>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</si>
  <si>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</si>
  <si>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</si>
  <si>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</si>
  <si>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</si>
  <si>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</si>
  <si>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</si>
  <si>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</si>
  <si>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</si>
  <si>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</si>
  <si>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</si>
  <si>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</si>
  <si>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</si>
  <si>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</si>
  <si>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</si>
  <si>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</si>
  <si>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</si>
  <si>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</si>
  <si>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</si>
  <si>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</si>
  <si>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</si>
  <si>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</si>
  <si>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</si>
  <si>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</si>
  <si>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</si>
  <si>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</si>
  <si>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</si>
  <si>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</si>
  <si>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</si>
  <si>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</si>
  <si>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</si>
  <si>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</si>
  <si>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</si>
  <si>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</si>
  <si>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</si>
  <si>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</si>
  <si>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</si>
  <si>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</si>
  <si>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</si>
  <si>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</si>
  <si>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</si>
  <si>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</si>
  <si>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</si>
  <si>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</si>
  <si>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</si>
  <si>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</si>
  <si>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</si>
  <si>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</si>
  <si>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</si>
  <si>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</si>
  <si>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</si>
  <si>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</si>
  <si>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</si>
  <si>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</si>
  <si>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</si>
  <si>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</si>
  <si>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</si>
  <si>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</si>
  <si>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</si>
  <si>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</si>
  <si>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</si>
  <si>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</si>
  <si>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</si>
  <si>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</si>
  <si>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</si>
  <si>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</si>
  <si>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</si>
  <si>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</si>
  <si>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</si>
  <si>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</si>
  <si>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</si>
  <si>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</si>
  <si>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</si>
  <si>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</si>
  <si>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</si>
  <si>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</si>
  <si>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</si>
  <si>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</si>
  <si>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</si>
  <si>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</si>
  <si>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</si>
  <si>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</si>
  <si>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</si>
  <si>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</si>
  <si>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</si>
  <si>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</si>
  <si>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</si>
  <si>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</si>
  <si>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</si>
  <si>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</si>
  <si>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</si>
  <si>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</si>
  <si>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</si>
  <si>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</si>
  <si>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</si>
  <si>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</si>
  <si>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</si>
  <si>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</si>
  <si>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</si>
  <si>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</si>
  <si>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</si>
  <si>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</si>
  <si>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</si>
  <si>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</si>
  <si>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</si>
  <si>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</si>
  <si>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</si>
  <si>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</si>
  <si>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</si>
  <si>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</si>
  <si>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</si>
  <si>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</si>
  <si>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</si>
  <si>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</si>
  <si>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</si>
  <si>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</si>
  <si>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</si>
  <si>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</si>
  <si>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</si>
  <si>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</si>
  <si>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</si>
  <si>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</si>
  <si>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</si>
  <si>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</si>
  <si>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</si>
  <si>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</si>
  <si>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</si>
  <si>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</si>
  <si>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</si>
  <si>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</si>
  <si>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</si>
  <si>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</si>
  <si>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</si>
  <si>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</si>
  <si>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</si>
  <si>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</si>
  <si>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</si>
  <si>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</si>
  <si>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</si>
  <si>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</si>
  <si>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</si>
  <si>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</si>
  <si>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</si>
  <si>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</si>
  <si>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</si>
  <si>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</si>
  <si>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</si>
  <si>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</si>
  <si>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</si>
  <si>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</si>
  <si>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</si>
  <si>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</si>
  <si>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</si>
  <si>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</si>
  <si>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</si>
  <si>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</si>
  <si>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</si>
  <si>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</si>
  <si>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</si>
  <si>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</si>
  <si>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</si>
  <si>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</si>
  <si>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</si>
  <si>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</si>
  <si>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</si>
  <si>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</si>
  <si>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</si>
  <si>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</si>
  <si>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</si>
  <si>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</si>
  <si>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</si>
  <si>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</si>
  <si>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</si>
  <si>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</si>
  <si>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</si>
  <si>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</si>
  <si>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</si>
  <si>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</si>
  <si>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</si>
  <si>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</si>
  <si>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</si>
  <si>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</si>
  <si>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</si>
  <si>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</si>
  <si>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</si>
  <si>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</si>
  <si>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</si>
  <si>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</si>
  <si>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</si>
  <si>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</si>
  <si>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</si>
  <si>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</si>
  <si>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</si>
  <si>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</si>
  <si>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</si>
  <si>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</si>
  <si>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</si>
  <si>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</si>
  <si>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</si>
  <si>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</si>
  <si>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</si>
  <si>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</si>
  <si>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</si>
  <si>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</si>
  <si>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</si>
  <si>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</si>
  <si>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</si>
  <si>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</si>
  <si>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</si>
  <si>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</si>
  <si>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</si>
  <si>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</si>
  <si>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</si>
  <si>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</si>
  <si>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</si>
  <si>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</si>
  <si>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</si>
  <si>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</si>
  <si>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</si>
  <si>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</si>
  <si>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</si>
  <si>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</si>
  <si>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</si>
  <si>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</si>
  <si>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</si>
  <si>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</si>
  <si>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</si>
  <si>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</si>
  <si>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</si>
  <si>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</si>
  <si>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</si>
  <si>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</si>
  <si>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</si>
  <si>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</si>
  <si>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</si>
  <si>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</si>
  <si>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</si>
  <si>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</si>
  <si>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</si>
  <si>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</si>
  <si>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</si>
  <si>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</si>
  <si>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</si>
  <si>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</si>
  <si>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</si>
  <si>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</si>
  <si>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</si>
  <si>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</si>
  <si>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</si>
  <si>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</si>
  <si>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</si>
  <si>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</si>
  <si>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</si>
  <si>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</si>
  <si>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</si>
  <si>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</si>
  <si>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</si>
  <si>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</si>
  <si>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</si>
  <si>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</si>
  <si>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</si>
  <si>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</si>
  <si>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</si>
  <si>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</si>
  <si>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</si>
  <si>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</si>
  <si>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</si>
  <si>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</si>
  <si>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</si>
  <si>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</si>
  <si>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</si>
  <si>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</si>
  <si>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</si>
  <si>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</si>
  <si>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</si>
  <si>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</si>
  <si>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</si>
  <si>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</si>
  <si>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</si>
  <si>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</si>
  <si>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</si>
  <si>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</si>
  <si>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</si>
  <si>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</si>
  <si>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</si>
  <si>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</si>
  <si>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</si>
  <si>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</si>
  <si>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</si>
  <si>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</si>
  <si>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</si>
  <si>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</si>
  <si>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</si>
  <si>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</si>
  <si>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</si>
  <si>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</si>
  <si>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</si>
  <si>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</si>
  <si>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</si>
  <si>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</si>
  <si>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</si>
  <si>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</si>
  <si>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</si>
  <si>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</si>
  <si>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</si>
  <si>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</si>
  <si>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</si>
  <si>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</si>
  <si>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</si>
  <si>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</si>
  <si>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</si>
  <si>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</si>
  <si>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</si>
  <si>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</si>
  <si>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</si>
  <si>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</si>
  <si>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</si>
  <si>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</si>
  <si>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</si>
  <si>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</si>
  <si>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</si>
  <si>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</si>
  <si>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</si>
  <si>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</si>
  <si>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</si>
  <si>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</si>
  <si>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</si>
  <si>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</si>
  <si>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</si>
  <si>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</si>
  <si>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</si>
  <si>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</si>
  <si>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</si>
  <si>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</si>
  <si>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</si>
  <si>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</si>
  <si>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</si>
  <si>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</si>
  <si>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</si>
  <si>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</si>
  <si>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</si>
  <si>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</si>
  <si>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</si>
  <si>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</si>
  <si>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</si>
  <si>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</si>
  <si>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</si>
  <si>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</si>
  <si>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</si>
  <si>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</si>
  <si>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</si>
  <si>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</si>
  <si>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</si>
  <si>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</si>
  <si>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</si>
  <si>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</si>
  <si>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</si>
  <si>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</si>
  <si>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</si>
  <si>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</si>
  <si>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</si>
  <si>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</si>
  <si>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</si>
  <si>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</si>
  <si>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</si>
  <si>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</si>
  <si>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</si>
  <si>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</si>
  <si>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</si>
  <si>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</si>
  <si>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</si>
  <si>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</si>
  <si>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</si>
  <si>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</si>
  <si>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</si>
  <si>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</si>
  <si>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</si>
  <si>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</si>
  <si>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</si>
  <si>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</si>
  <si>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</si>
  <si>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</si>
  <si>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</si>
  <si>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</si>
  <si>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</si>
  <si>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</si>
  <si>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</si>
  <si>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</si>
  <si>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</si>
  <si>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</si>
  <si>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</si>
  <si>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</si>
  <si>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</si>
  <si>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</si>
  <si>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</si>
  <si>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</si>
  <si>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</si>
  <si>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</si>
  <si>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</si>
  <si>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</si>
  <si>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</si>
  <si>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</si>
  <si>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</si>
  <si>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</si>
  <si>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</si>
  <si>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</si>
  <si>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</si>
  <si>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</si>
  <si>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</si>
  <si>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</si>
  <si>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</si>
  <si>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</si>
  <si>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</si>
  <si>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</si>
  <si>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</si>
  <si>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</si>
  <si>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</si>
  <si>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</si>
  <si>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</si>
  <si>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</si>
  <si>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</si>
  <si>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</si>
  <si>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</si>
  <si>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</si>
  <si>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</si>
  <si>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</si>
  <si>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</si>
  <si>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</si>
  <si>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</si>
  <si>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</si>
  <si>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</si>
  <si>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</si>
  <si>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</si>
  <si>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</si>
  <si>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</si>
  <si>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</si>
  <si>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</si>
  <si>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</si>
  <si>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</si>
  <si>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</si>
  <si>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</si>
  <si>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</si>
  <si>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</si>
  <si>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</si>
  <si>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</si>
  <si>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</si>
  <si>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</si>
  <si>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</si>
  <si>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</si>
  <si>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</si>
  <si>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</si>
  <si>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</si>
  <si>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</si>
  <si>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</si>
  <si>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</si>
  <si>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</si>
  <si>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</si>
  <si>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</si>
  <si>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</si>
  <si>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</si>
  <si>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</si>
  <si>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</si>
  <si>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</si>
  <si>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</si>
  <si>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</si>
  <si>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</si>
  <si>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</si>
  <si>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</si>
  <si>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</si>
  <si>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</si>
  <si>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</si>
  <si>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</si>
  <si>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</si>
  <si>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</si>
  <si>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</si>
  <si>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</si>
  <si>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</si>
  <si>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</si>
  <si>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</si>
  <si>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</si>
  <si>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</si>
  <si>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</si>
  <si>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</si>
  <si>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</si>
  <si>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</si>
  <si>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</si>
  <si>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</si>
  <si>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</si>
  <si>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</si>
  <si>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</si>
  <si>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</si>
  <si>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</si>
  <si>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</si>
  <si>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</si>
  <si>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</si>
  <si>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</si>
  <si>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</si>
  <si>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</si>
  <si>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</si>
  <si>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</si>
  <si>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</si>
  <si>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</si>
  <si>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</si>
  <si>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</si>
  <si>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</si>
  <si>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</si>
  <si>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</si>
  <si>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</si>
  <si>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</si>
  <si>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</si>
  <si>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</si>
  <si>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</si>
  <si>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</si>
  <si>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</si>
  <si>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</si>
  <si>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</si>
  <si>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</si>
  <si>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</si>
  <si>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</si>
  <si>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</si>
  <si>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</si>
  <si>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</si>
  <si>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</si>
  <si>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</si>
  <si>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</si>
  <si>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</si>
  <si>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</si>
  <si>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</si>
  <si>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</si>
  <si>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</si>
  <si>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</si>
  <si>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</si>
  <si>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</si>
  <si>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</si>
  <si>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</si>
  <si>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</si>
  <si>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</si>
  <si>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</si>
  <si>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</si>
  <si>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</si>
  <si>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</si>
  <si>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</si>
  <si>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</si>
  <si>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</si>
  <si>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</si>
  <si>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</si>
  <si>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</si>
  <si>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</si>
  <si>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</si>
  <si>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</si>
  <si>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</si>
  <si>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</si>
  <si>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</si>
  <si>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</si>
  <si>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</si>
  <si>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</si>
  <si>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</si>
  <si>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</si>
  <si>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</si>
  <si>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</si>
  <si>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</si>
  <si>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</si>
  <si>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</si>
  <si>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</si>
  <si>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</si>
  <si>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</si>
  <si>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</si>
  <si>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</si>
  <si>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</si>
  <si>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</si>
  <si>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</si>
  <si>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</si>
  <si>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</si>
  <si>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</si>
  <si>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</si>
  <si>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</si>
  <si>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</si>
  <si>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</si>
  <si>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</si>
  <si>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</si>
  <si>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</si>
  <si>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</si>
  <si>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</si>
  <si>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</si>
  <si>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</si>
  <si>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</si>
  <si>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</si>
  <si>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</si>
  <si>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</si>
  <si>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</si>
  <si>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</si>
  <si>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</si>
  <si>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</si>
  <si>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</si>
  <si>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</si>
  <si>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</si>
  <si>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</si>
  <si>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</si>
  <si>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</si>
  <si>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</si>
  <si>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</si>
  <si>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</si>
  <si>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</si>
  <si>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</si>
  <si>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</si>
  <si>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</si>
  <si>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</si>
  <si>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</si>
  <si>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</si>
  <si>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</si>
  <si>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</si>
  <si>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</si>
  <si>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</si>
  <si>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</si>
  <si>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</si>
  <si>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</si>
  <si>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</si>
  <si>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</si>
  <si>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</si>
  <si>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</si>
  <si>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</si>
  <si>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</si>
  <si>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</si>
  <si>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</si>
  <si>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</si>
  <si>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</si>
  <si>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</si>
  <si>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</si>
  <si>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</si>
  <si>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</si>
  <si>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</si>
  <si>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</si>
  <si>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</si>
  <si>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</si>
  <si>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</si>
  <si>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</si>
  <si>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</si>
  <si>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</si>
  <si>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</si>
  <si>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</si>
  <si>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</si>
  <si>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</si>
  <si>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</si>
  <si>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</si>
  <si>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</si>
  <si>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</si>
  <si>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</si>
  <si>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</si>
  <si>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</si>
  <si>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</si>
  <si>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</si>
  <si>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</si>
  <si>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</si>
  <si>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</si>
  <si>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</si>
  <si>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</si>
  <si>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</si>
  <si>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</si>
  <si>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</si>
  <si>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</si>
  <si>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</si>
  <si>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</si>
  <si>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</si>
  <si>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</si>
  <si>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</si>
  <si>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</si>
  <si>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</si>
  <si>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</si>
  <si>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</si>
  <si>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</si>
  <si>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</si>
  <si>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</si>
  <si>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</si>
  <si>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</si>
  <si>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</si>
  <si>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</si>
  <si>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</si>
  <si>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</si>
  <si>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</si>
  <si>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</si>
  <si>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</si>
  <si>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</si>
  <si>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</si>
  <si>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</si>
  <si>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</si>
  <si>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</si>
  <si>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</si>
  <si>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</si>
  <si>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</si>
  <si>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</si>
  <si>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</si>
  <si>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</si>
  <si>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</si>
  <si>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</si>
  <si>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</si>
  <si>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</si>
  <si>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</si>
  <si>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</si>
  <si>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</si>
  <si>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</si>
  <si>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</si>
  <si>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</si>
  <si>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</si>
  <si>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</si>
  <si>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</si>
  <si>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</si>
  <si>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</si>
  <si>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</si>
  <si>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</si>
  <si>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</si>
  <si>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</si>
  <si>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</si>
  <si>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</si>
  <si>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</si>
  <si>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</si>
  <si>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</si>
  <si>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</si>
  <si>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</si>
  <si>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</si>
  <si>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</si>
  <si>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</si>
  <si>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</si>
  <si>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</si>
  <si>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</si>
  <si>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</si>
  <si>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</si>
  <si>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</si>
  <si>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</si>
  <si>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</si>
  <si>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</si>
  <si>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</si>
  <si>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</si>
  <si>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</si>
  <si>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</si>
  <si>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</si>
  <si>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</si>
  <si>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</si>
  <si>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</si>
  <si>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</si>
  <si>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</si>
  <si>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</si>
  <si>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</si>
  <si>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</si>
  <si>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</si>
  <si>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</si>
  <si>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</si>
  <si>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</si>
  <si>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</si>
  <si>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</si>
  <si>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</si>
  <si>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</si>
  <si>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</si>
  <si>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</si>
  <si>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</si>
  <si>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</si>
  <si>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</si>
  <si>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</si>
  <si>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</si>
  <si>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</si>
  <si>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</si>
  <si>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</si>
  <si>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</si>
  <si>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</si>
  <si>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</si>
  <si>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</si>
  <si>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</si>
  <si>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</si>
  <si>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</si>
  <si>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</si>
  <si>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</si>
  <si>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</si>
  <si>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</si>
  <si>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</si>
  <si>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</si>
  <si>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</si>
  <si>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</si>
  <si>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</si>
  <si>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</si>
  <si>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</si>
  <si>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</si>
  <si>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</si>
  <si>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</si>
  <si>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</si>
  <si>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</si>
  <si>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</si>
  <si>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</si>
  <si>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</si>
  <si>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</si>
  <si>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</si>
  <si>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</si>
  <si>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</si>
  <si>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</si>
  <si>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</si>
  <si>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</si>
  <si>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</si>
  <si>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</si>
  <si>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</si>
  <si>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</si>
  <si>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</si>
  <si>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</si>
  <si>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</si>
  <si>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</si>
  <si>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</si>
  <si>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</si>
  <si>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</si>
  <si>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</si>
  <si>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</si>
  <si>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</si>
  <si>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</si>
  <si>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</si>
  <si>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</si>
  <si>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</si>
  <si>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</si>
  <si>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</si>
  <si>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</si>
  <si>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</si>
  <si>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</si>
  <si>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</si>
  <si>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</si>
  <si>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</si>
  <si>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</si>
  <si>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</si>
  <si>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</si>
  <si>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</si>
  <si>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</si>
  <si>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</si>
  <si>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</si>
  <si>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</si>
  <si>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</si>
  <si>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</si>
  <si>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</si>
  <si>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</si>
  <si>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</si>
  <si>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</si>
  <si>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</si>
  <si>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</si>
  <si>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</si>
  <si>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</si>
  <si>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</si>
  <si>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</si>
  <si>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</si>
  <si>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</si>
  <si>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</si>
  <si>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</si>
  <si>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</si>
  <si>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</si>
  <si>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</si>
  <si>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</si>
  <si>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</si>
  <si>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</si>
  <si>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</si>
  <si>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</si>
  <si>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</si>
  <si>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</si>
  <si>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</si>
  <si>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</si>
  <si>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</si>
  <si>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</si>
  <si>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</si>
  <si>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</si>
  <si>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</si>
  <si>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</si>
  <si>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</si>
  <si>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</si>
  <si>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</si>
  <si>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</si>
  <si>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</si>
  <si>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</si>
  <si>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</si>
  <si>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</si>
  <si>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</si>
  <si>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</si>
  <si>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</si>
  <si>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</si>
  <si>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</si>
  <si>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</si>
  <si>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</si>
  <si>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</si>
  <si>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</si>
  <si>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</si>
  <si>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</si>
  <si>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</si>
  <si>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</si>
  <si>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</si>
  <si>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</si>
  <si>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</si>
  <si>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</si>
  <si>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</si>
  <si>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</si>
  <si>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</si>
  <si>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</si>
  <si>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</si>
  <si>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</si>
  <si>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</si>
  <si>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</si>
  <si>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</si>
  <si>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</si>
  <si>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</si>
  <si>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</si>
  <si>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</si>
  <si>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</si>
  <si>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</si>
  <si>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</si>
  <si>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</si>
  <si>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</si>
  <si>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</si>
  <si>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</si>
  <si>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</si>
  <si>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</si>
  <si>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</si>
  <si>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</si>
  <si>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</si>
  <si>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</si>
  <si>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</si>
  <si>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</si>
  <si>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</si>
  <si>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</si>
  <si>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</si>
  <si>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</si>
  <si>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</si>
  <si>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</si>
  <si>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</si>
  <si>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</si>
  <si>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</si>
  <si>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</si>
  <si>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</si>
  <si>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</si>
  <si>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</si>
  <si>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</si>
  <si>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</si>
  <si>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</si>
  <si>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</si>
  <si>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</si>
  <si>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</si>
  <si>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</si>
  <si>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</si>
  <si>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</si>
  <si>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</si>
  <si>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</si>
  <si>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</si>
  <si>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</si>
  <si>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</si>
  <si>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</si>
  <si>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</si>
  <si>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</si>
  <si>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</si>
  <si>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</si>
  <si>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</si>
  <si>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</si>
  <si>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</si>
  <si>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</si>
  <si>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</si>
  <si>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</si>
  <si>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</si>
  <si>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</si>
  <si>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</si>
  <si>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</si>
  <si>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</si>
  <si>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</si>
  <si>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</si>
  <si>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</si>
  <si>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</si>
  <si>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</si>
  <si>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</si>
  <si>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</si>
  <si>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</si>
  <si>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</si>
  <si>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</si>
  <si>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</si>
  <si>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</si>
  <si>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</si>
  <si>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</si>
  <si>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</si>
  <si>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</si>
  <si>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</si>
  <si>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</si>
  <si>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</si>
  <si>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</si>
  <si>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</si>
  <si>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</si>
  <si>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</si>
  <si>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</si>
  <si>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</si>
  <si>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</si>
  <si>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</si>
  <si>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</si>
  <si>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</si>
  <si>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</si>
  <si>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</si>
  <si>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</si>
  <si>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</si>
  <si>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</si>
  <si>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</si>
  <si>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</si>
  <si>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</si>
  <si>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</si>
  <si>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</si>
  <si>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</si>
  <si>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</si>
  <si>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</si>
  <si>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</si>
  <si>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</si>
  <si>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</si>
  <si>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</si>
  <si>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</si>
  <si>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</si>
  <si>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</si>
  <si>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</si>
  <si>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</si>
  <si>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</si>
  <si>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</si>
  <si>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</si>
  <si>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</si>
  <si>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</si>
  <si>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</si>
  <si>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</si>
  <si>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</si>
  <si>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</si>
  <si>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</si>
  <si>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</si>
  <si>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</si>
  <si>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</si>
  <si>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</si>
  <si>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</si>
  <si>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</si>
  <si>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</si>
  <si>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</si>
  <si>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</si>
  <si>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</si>
  <si>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</si>
  <si>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</si>
  <si>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</si>
  <si>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</si>
  <si>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</si>
  <si>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</si>
  <si>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</si>
  <si>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</si>
  <si>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</si>
  <si>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</si>
  <si>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</si>
  <si>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</si>
  <si>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</si>
  <si>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</si>
  <si>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</si>
  <si>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</si>
  <si>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</si>
  <si>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</si>
  <si>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</si>
  <si>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</si>
  <si>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</si>
  <si>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</si>
  <si>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</si>
  <si>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</si>
  <si>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</si>
  <si>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</si>
  <si>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</si>
  <si>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</si>
  <si>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</si>
  <si>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</si>
  <si>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</si>
  <si>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</si>
  <si>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</si>
  <si>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</si>
  <si>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</si>
  <si>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</si>
  <si>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</si>
  <si>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</si>
  <si>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</si>
  <si>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</si>
  <si>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</si>
  <si>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</si>
  <si>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</si>
  <si>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</si>
  <si>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</si>
  <si>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</si>
  <si>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</si>
  <si>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</si>
  <si>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</si>
  <si>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</si>
  <si>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</si>
  <si>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</si>
  <si>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</si>
  <si>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</si>
  <si>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</si>
  <si>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</si>
  <si>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</si>
  <si>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</si>
  <si>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</si>
  <si>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</si>
  <si>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</si>
  <si>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</si>
  <si>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</si>
  <si>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</si>
  <si>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</si>
  <si>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</si>
  <si>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</si>
  <si>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</si>
  <si>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</si>
  <si>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</si>
  <si>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</si>
  <si>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</si>
  <si>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</si>
  <si>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</si>
  <si>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</si>
  <si>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</si>
  <si>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</si>
  <si>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</si>
  <si>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</si>
  <si>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</si>
  <si>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</si>
  <si>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</si>
  <si>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</si>
  <si>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</si>
  <si>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</si>
  <si>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</si>
  <si>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</si>
  <si>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</si>
  <si>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</si>
  <si>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</si>
  <si>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</si>
  <si>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</si>
  <si>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</si>
  <si>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</si>
  <si>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</si>
  <si>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</si>
  <si>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</si>
  <si>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</si>
  <si>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</si>
  <si>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</si>
  <si>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</si>
  <si>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</si>
  <si>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</si>
  <si>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</si>
  <si>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</si>
  <si>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</si>
  <si>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</si>
  <si>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</si>
  <si>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</si>
  <si>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</si>
  <si>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</si>
  <si>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</si>
  <si>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</si>
  <si>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</si>
  <si>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</si>
  <si>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</si>
  <si>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</si>
  <si>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</si>
  <si>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</si>
  <si>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</si>
  <si>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</si>
  <si>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</si>
  <si>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</si>
  <si>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</si>
  <si>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</si>
  <si>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</si>
  <si>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</si>
  <si>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</si>
  <si>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</si>
  <si>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</si>
  <si>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</si>
  <si>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</si>
  <si>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</si>
  <si>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</si>
  <si>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</si>
  <si>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</si>
  <si>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</si>
  <si>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</si>
  <si>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</si>
  <si>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</si>
  <si>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</si>
  <si>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</si>
  <si>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</si>
  <si>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</si>
  <si>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</si>
  <si>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</si>
  <si>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</si>
  <si>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</si>
  <si>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</si>
  <si>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</si>
  <si>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</si>
  <si>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</si>
  <si>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</si>
  <si>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</si>
  <si>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</si>
  <si>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</si>
  <si>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</si>
  <si>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</si>
  <si>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</si>
  <si>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</si>
  <si>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</si>
  <si>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</si>
  <si>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</si>
  <si>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</si>
  <si>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</si>
  <si>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</si>
  <si>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</si>
  <si>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</si>
  <si>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</si>
  <si>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</si>
  <si>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</si>
  <si>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</si>
  <si>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</si>
  <si>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</si>
  <si>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</si>
  <si>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</si>
  <si>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</si>
  <si>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</si>
  <si>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</si>
  <si>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</si>
  <si>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</si>
  <si>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</si>
  <si>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</si>
  <si>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</si>
  <si>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</si>
  <si>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</si>
  <si>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</si>
  <si>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</si>
  <si>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</si>
  <si>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</si>
  <si>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</si>
  <si>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</si>
  <si>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</si>
  <si>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</si>
  <si>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</si>
  <si>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</si>
  <si>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</si>
  <si>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</si>
  <si>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</si>
  <si>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</si>
  <si>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</si>
  <si>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</si>
  <si>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</si>
  <si>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</si>
  <si>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</si>
  <si>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</si>
  <si>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</si>
  <si>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</si>
  <si>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</si>
  <si>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</si>
  <si>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</si>
  <si>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</si>
  <si>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</si>
  <si>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</si>
  <si>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</si>
  <si>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</si>
  <si>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</si>
  <si>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</si>
  <si>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</si>
  <si>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</si>
  <si>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</si>
  <si>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</si>
  <si>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</si>
  <si>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</si>
  <si>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</si>
  <si>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</si>
  <si>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</si>
  <si>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</si>
  <si>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</si>
  <si>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</si>
  <si>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</si>
  <si>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</si>
  <si>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</si>
  <si>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</si>
  <si>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</si>
  <si>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</si>
  <si>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</si>
  <si>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</si>
  <si>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</si>
  <si>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</si>
  <si>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</si>
  <si>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</si>
  <si>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</si>
  <si>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</si>
  <si>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</si>
  <si>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</si>
  <si>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</si>
  <si>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</si>
  <si>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</si>
  <si>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</si>
  <si>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</si>
  <si>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</si>
  <si>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</si>
  <si>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</si>
  <si>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</si>
  <si>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</si>
  <si>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</si>
  <si>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</si>
  <si>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</si>
  <si>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</si>
  <si>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</si>
  <si>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</si>
  <si>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</si>
  <si>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</si>
  <si>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</si>
  <si>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</si>
  <si>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</si>
  <si>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</si>
  <si>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</si>
  <si>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</si>
  <si>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</si>
  <si>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</si>
  <si>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</si>
  <si>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</si>
  <si>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</si>
  <si>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</si>
  <si>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</si>
  <si>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</si>
  <si>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</si>
  <si>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</si>
  <si>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</si>
  <si>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</si>
  <si>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</si>
  <si>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</si>
  <si>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</si>
  <si>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</si>
  <si>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</si>
  <si>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</si>
  <si>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</si>
  <si>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</si>
  <si>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</si>
  <si>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</si>
  <si>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</si>
  <si>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</si>
  <si>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</si>
  <si>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</si>
  <si>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</si>
  <si>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</si>
  <si>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</si>
  <si>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</si>
  <si>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</si>
  <si>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</si>
  <si>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</si>
  <si>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</si>
  <si>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</si>
  <si>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</si>
  <si>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</si>
  <si>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</si>
  <si>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</si>
  <si>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</si>
  <si>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</si>
  <si>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</si>
  <si>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</si>
  <si>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</si>
  <si>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</si>
  <si>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</si>
  <si>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</si>
  <si>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</si>
  <si>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</si>
  <si>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</si>
  <si>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</si>
  <si>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</si>
  <si>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</si>
  <si>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</si>
  <si>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</si>
  <si>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</si>
  <si>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</si>
  <si>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</si>
  <si>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</si>
  <si>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</si>
  <si>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</si>
  <si>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</si>
  <si>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</si>
  <si>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</si>
  <si>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</si>
  <si>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</si>
  <si>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</si>
  <si>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</si>
  <si>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</si>
  <si>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</si>
  <si>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</si>
  <si>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</si>
  <si>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</si>
  <si>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</si>
  <si>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</si>
  <si>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</si>
  <si>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</si>
  <si>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</si>
  <si>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</si>
  <si>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</si>
  <si>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</si>
  <si>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</si>
  <si>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</si>
  <si>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</si>
  <si>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</si>
  <si>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</si>
  <si>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</si>
  <si>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</si>
  <si>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</si>
  <si>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</si>
  <si>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</si>
  <si>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</si>
  <si>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</si>
  <si>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</si>
  <si>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</si>
  <si>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</si>
  <si>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</si>
  <si>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</si>
  <si>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</si>
  <si>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</si>
  <si>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</si>
  <si>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</si>
  <si>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</si>
  <si>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</si>
  <si>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</si>
  <si>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</si>
  <si>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</si>
  <si>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</si>
  <si>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</si>
  <si>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</si>
  <si>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</si>
  <si>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</si>
  <si>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</si>
  <si>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</si>
  <si>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</si>
  <si>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</si>
  <si>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</si>
  <si>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</si>
  <si>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</si>
  <si>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</si>
  <si>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</si>
  <si>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</si>
  <si>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</si>
  <si>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</si>
  <si>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</si>
  <si>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</si>
  <si>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</si>
  <si>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</si>
  <si>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</si>
  <si>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</si>
  <si>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</si>
  <si>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</si>
  <si>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</si>
  <si>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</si>
  <si>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</si>
  <si>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</si>
  <si>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</si>
  <si>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</si>
  <si>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</si>
  <si>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</si>
  <si>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</si>
  <si>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</si>
  <si>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</si>
  <si>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</si>
  <si>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</si>
  <si>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</si>
  <si>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</si>
  <si>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</si>
  <si>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</si>
  <si>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</si>
  <si>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</si>
  <si>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</si>
  <si>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</si>
  <si>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</si>
  <si>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</si>
  <si>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</si>
  <si>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</si>
  <si>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</si>
  <si>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</si>
  <si>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</si>
  <si>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</si>
  <si>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</si>
  <si>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</si>
  <si>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</si>
  <si>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</si>
  <si>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</si>
  <si>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</si>
  <si>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</si>
  <si>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</si>
  <si>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</si>
  <si>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</si>
  <si>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</si>
  <si>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</si>
  <si>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</si>
  <si>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</si>
  <si>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</si>
  <si>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</si>
  <si>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</si>
  <si>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</si>
  <si>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</si>
  <si>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</si>
  <si>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</si>
  <si>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</si>
  <si>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</si>
  <si>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</si>
  <si>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</si>
  <si>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</si>
  <si>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</si>
  <si>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</si>
  <si>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</si>
  <si>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</si>
  <si>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</si>
  <si>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</si>
  <si>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</si>
  <si>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</si>
  <si>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</si>
  <si>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</si>
  <si>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</si>
  <si>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</si>
  <si>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</si>
  <si>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</si>
  <si>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</si>
  <si>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</si>
  <si>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</si>
  <si>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</si>
  <si>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</si>
  <si>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</si>
  <si>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</si>
  <si>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</si>
  <si>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</si>
  <si>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</si>
  <si>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</si>
  <si>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</si>
  <si>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</si>
  <si>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</si>
  <si>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</si>
  <si>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</si>
  <si>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</si>
  <si>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</si>
  <si>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</si>
  <si>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</si>
  <si>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</si>
  <si>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</si>
  <si>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</si>
  <si>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</si>
  <si>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</si>
  <si>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</si>
  <si>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</si>
  <si>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</si>
  <si>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</si>
  <si>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</si>
  <si>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</si>
  <si>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</si>
  <si>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</si>
  <si>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</si>
  <si>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</si>
  <si>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</si>
  <si>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</si>
  <si>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</si>
  <si>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</si>
  <si>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</si>
  <si>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</si>
  <si>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</si>
  <si>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</si>
  <si>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</si>
  <si>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</si>
  <si>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</si>
  <si>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</si>
  <si>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</si>
  <si>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</si>
  <si>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</si>
  <si>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</si>
  <si>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</si>
  <si>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</si>
  <si>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</si>
  <si>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</si>
  <si>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</si>
  <si>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</si>
  <si>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</si>
  <si>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</si>
  <si>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</si>
  <si>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</si>
  <si>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</si>
  <si>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</si>
  <si>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</si>
  <si>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</si>
  <si>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</si>
  <si>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</si>
  <si>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</si>
  <si>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</si>
  <si>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</si>
  <si>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</si>
  <si>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</si>
  <si>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</si>
  <si>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</si>
  <si>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</si>
  <si>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</si>
  <si>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</si>
  <si>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</si>
  <si>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</si>
  <si>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</si>
  <si>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</si>
  <si>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</si>
  <si>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</si>
  <si>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</si>
  <si>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</si>
  <si>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</si>
  <si>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</si>
  <si>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</si>
  <si>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</si>
  <si>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</si>
  <si>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</si>
  <si>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</si>
  <si>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</si>
  <si>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</si>
  <si>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</si>
  <si>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</si>
  <si>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</si>
  <si>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</si>
  <si>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</si>
  <si>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</si>
  <si>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</si>
  <si>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</si>
  <si>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</si>
  <si>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</si>
  <si>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</si>
  <si>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</si>
  <si>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</si>
  <si>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</si>
  <si>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</si>
  <si>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</si>
  <si>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</si>
  <si>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</si>
  <si>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</si>
  <si>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</si>
  <si>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</si>
  <si>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</si>
  <si>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</si>
  <si>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</si>
  <si>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</si>
  <si>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</si>
  <si>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</si>
  <si>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</si>
  <si>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</si>
  <si>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</si>
  <si>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</si>
  <si>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</si>
  <si>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</si>
  <si>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</si>
  <si>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</si>
  <si>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</si>
  <si>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</si>
  <si>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</si>
  <si>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</si>
  <si>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</si>
  <si>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</si>
  <si>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</si>
  <si>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</si>
  <si>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</si>
  <si>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</si>
  <si>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</si>
  <si>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</si>
  <si>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</si>
  <si>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</si>
  <si>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</si>
  <si>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</si>
  <si>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</si>
  <si>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</si>
  <si>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</si>
  <si>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</si>
  <si>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</si>
  <si>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</si>
  <si>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</si>
  <si>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</si>
  <si>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</si>
  <si>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</si>
  <si>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</si>
  <si>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</si>
  <si>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</si>
  <si>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</si>
  <si>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</si>
  <si>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</si>
  <si>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</si>
  <si>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</si>
  <si>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</si>
  <si>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</si>
  <si>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</si>
  <si>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</si>
  <si>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</si>
  <si>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</si>
  <si>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</si>
  <si>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</si>
  <si>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</si>
  <si>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</si>
  <si>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</si>
  <si>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</si>
  <si>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</si>
  <si>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</si>
  <si>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</si>
  <si>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</si>
  <si>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</si>
  <si>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</si>
  <si>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</si>
  <si>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</si>
  <si>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</si>
  <si>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</si>
  <si>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</si>
  <si>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</si>
  <si>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</si>
  <si>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</si>
  <si>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</si>
  <si>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</si>
  <si>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</si>
  <si>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</si>
  <si>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</si>
  <si>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</si>
  <si>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</si>
  <si>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</si>
  <si>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</si>
  <si>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</si>
  <si>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</si>
  <si>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</si>
  <si>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</si>
  <si>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</si>
  <si>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</si>
  <si>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</si>
  <si>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</si>
  <si>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</si>
  <si>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</si>
  <si>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</si>
  <si>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</si>
  <si>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</si>
  <si>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</si>
  <si>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</si>
  <si>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</si>
  <si>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</si>
  <si>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</si>
  <si>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</si>
  <si>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</si>
  <si>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</si>
  <si>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</si>
  <si>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</si>
  <si>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</si>
  <si>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</si>
  <si>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</si>
  <si>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</si>
  <si>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</si>
  <si>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</si>
  <si>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</si>
  <si>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</si>
  <si>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</si>
  <si>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</si>
  <si>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</si>
  <si>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</si>
  <si>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</si>
  <si>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</si>
  <si>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</si>
  <si>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</si>
  <si>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</si>
  <si>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</si>
  <si>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</si>
  <si>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</si>
  <si>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</si>
  <si>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</si>
  <si>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</si>
  <si>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</si>
  <si>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</si>
  <si>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</si>
  <si>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</si>
  <si>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</si>
  <si>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</si>
  <si>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</si>
  <si>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</si>
  <si>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</si>
  <si>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</si>
  <si>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</si>
  <si>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</si>
  <si>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</si>
  <si>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</si>
  <si>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</si>
  <si>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</si>
  <si>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</si>
  <si>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</si>
  <si>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</si>
  <si>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</si>
  <si>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</si>
  <si>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</si>
  <si>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</si>
  <si>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</si>
  <si>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</si>
  <si>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</si>
  <si>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</si>
  <si>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</si>
  <si>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</si>
  <si>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</si>
  <si>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</si>
  <si>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</si>
  <si>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</si>
  <si>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</si>
  <si>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</si>
  <si>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</si>
  <si>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</si>
  <si>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</si>
  <si>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</si>
  <si>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</si>
  <si>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</si>
  <si>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</si>
  <si>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</si>
  <si>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</si>
  <si>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</si>
  <si>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</si>
  <si>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</si>
  <si>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</si>
  <si>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</si>
  <si>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</si>
  <si>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</si>
  <si>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</si>
  <si>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</si>
  <si>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</si>
  <si>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</si>
  <si>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</si>
  <si>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</si>
  <si>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</si>
  <si>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</si>
  <si>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</si>
  <si>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</si>
  <si>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</si>
  <si>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</si>
  <si>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</si>
  <si>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</si>
  <si>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</si>
  <si>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</si>
  <si>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</si>
  <si>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</si>
  <si>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</si>
  <si>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</si>
  <si>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</si>
  <si>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</si>
  <si>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</si>
  <si>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</si>
  <si>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</si>
  <si>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</si>
  <si>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</si>
  <si>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</si>
  <si>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</si>
  <si>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</si>
  <si>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</si>
  <si>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</si>
  <si>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</si>
  <si>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</si>
  <si>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</si>
  <si>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</si>
  <si>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</si>
  <si>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</si>
  <si>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</si>
  <si>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</si>
  <si>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</si>
  <si>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</si>
  <si>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</si>
  <si>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</si>
  <si>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</si>
  <si>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</si>
  <si>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</si>
  <si>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</si>
  <si>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</si>
  <si>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</si>
  <si>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</si>
  <si>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</si>
  <si>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</si>
  <si>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</si>
  <si>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</si>
  <si>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</si>
  <si>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</si>
  <si>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</si>
  <si>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</si>
  <si>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</si>
  <si>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</si>
  <si>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</si>
  <si>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</si>
  <si>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</si>
  <si>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</si>
  <si>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</si>
  <si>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</si>
  <si>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</si>
  <si>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</si>
  <si>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</si>
  <si>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</si>
  <si>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</si>
  <si>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</si>
  <si>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</si>
  <si>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</si>
  <si>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</si>
  <si>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</si>
  <si>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</si>
  <si>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</si>
  <si>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</si>
  <si>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</si>
  <si>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</si>
  <si>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</si>
  <si>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</si>
  <si>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</si>
  <si>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</si>
  <si>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</si>
  <si>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</si>
  <si>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</si>
  <si>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</si>
  <si>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</si>
  <si>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</si>
  <si>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</si>
  <si>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</si>
  <si>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</si>
  <si>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</si>
  <si>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</si>
  <si>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</si>
  <si>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</si>
  <si>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</si>
  <si>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</si>
  <si>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</si>
  <si>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</si>
  <si>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</si>
  <si>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</si>
  <si>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</si>
  <si>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</si>
  <si>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</si>
  <si>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</si>
  <si>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</si>
  <si>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</si>
  <si>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</si>
  <si>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</si>
  <si>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</si>
  <si>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</si>
  <si>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</si>
  <si>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</si>
  <si>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</si>
  <si>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</si>
  <si>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</si>
  <si>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</si>
  <si>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</si>
  <si>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</si>
  <si>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</si>
  <si>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</si>
  <si>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</si>
  <si>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</si>
  <si>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</si>
  <si>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</si>
  <si>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</si>
  <si>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</si>
  <si>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</si>
  <si>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</si>
  <si>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</si>
  <si>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</si>
  <si>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</si>
  <si>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</si>
  <si>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</si>
  <si>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</si>
  <si>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</si>
  <si>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</si>
  <si>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</si>
  <si>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</si>
  <si>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</si>
  <si>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</si>
  <si>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</si>
  <si>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</si>
  <si>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</si>
  <si>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</si>
  <si>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</si>
  <si>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</si>
  <si>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</si>
  <si>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</si>
  <si>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</si>
  <si>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</si>
  <si>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</si>
  <si>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</si>
  <si>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</si>
  <si>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</si>
  <si>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</si>
  <si>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</si>
  <si>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</si>
  <si>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</si>
  <si>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</si>
  <si>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</si>
  <si>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</si>
  <si>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</si>
  <si>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</si>
  <si>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</si>
  <si>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</si>
  <si>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</si>
  <si>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</si>
  <si>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</si>
  <si>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</si>
  <si>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</si>
  <si>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</si>
  <si>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</si>
  <si>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</si>
  <si>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</si>
  <si>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</si>
  <si>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</si>
  <si>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</si>
  <si>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</si>
  <si>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</si>
  <si>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</si>
  <si>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</si>
  <si>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</si>
  <si>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</si>
  <si>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</si>
  <si>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</si>
  <si>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</si>
  <si>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</si>
  <si>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</si>
  <si>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</si>
  <si>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</si>
  <si>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</si>
  <si>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</si>
  <si>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</si>
  <si>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</si>
  <si>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</si>
  <si>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</si>
  <si>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</si>
  <si>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</si>
  <si>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</si>
  <si>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</si>
  <si>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</si>
  <si>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</si>
  <si>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</si>
  <si>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</si>
  <si>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</si>
  <si>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</si>
  <si>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</si>
  <si>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</si>
  <si>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</si>
  <si>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</si>
  <si>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</si>
  <si>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</si>
  <si>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</si>
  <si>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</si>
  <si>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</si>
  <si>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</si>
  <si>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</si>
  <si>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</si>
  <si>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</si>
  <si>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</si>
  <si>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</si>
  <si>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</si>
  <si>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</si>
  <si>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</si>
  <si>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</si>
  <si>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</si>
  <si>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</si>
  <si>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</si>
  <si>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</si>
  <si>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</si>
  <si>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</si>
  <si>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</si>
  <si>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</si>
  <si>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</si>
  <si>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</si>
  <si>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</si>
  <si>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</si>
  <si>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</si>
  <si>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</si>
  <si>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</si>
  <si>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</si>
  <si>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</si>
  <si>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</si>
  <si>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</si>
  <si>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</si>
  <si>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</si>
  <si>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</si>
  <si>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</si>
  <si>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</si>
  <si>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</si>
  <si>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</si>
  <si>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</si>
  <si>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</si>
  <si>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</si>
  <si>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</si>
  <si>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</si>
  <si>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</si>
  <si>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</si>
  <si>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</si>
  <si>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</si>
  <si>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</si>
  <si>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</si>
  <si>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</si>
  <si>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</si>
  <si>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</si>
  <si>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</si>
  <si>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</si>
  <si>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</si>
  <si>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</si>
  <si>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</si>
  <si>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</si>
  <si>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</si>
  <si>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</si>
  <si>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</si>
  <si>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</si>
  <si>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</si>
  <si>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</si>
  <si>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</si>
  <si>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</si>
  <si>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</si>
  <si>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</si>
  <si>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</si>
  <si>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</si>
  <si>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</si>
  <si>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</si>
  <si>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</si>
  <si>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</si>
  <si>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</si>
  <si>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</si>
  <si>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</si>
  <si>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</si>
  <si>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</si>
  <si>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</si>
  <si>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</si>
  <si>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</si>
  <si>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</si>
  <si>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</si>
  <si>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</si>
  <si>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</si>
  <si>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</si>
  <si>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</si>
  <si>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</si>
  <si>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</si>
  <si>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</si>
  <si>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</si>
  <si>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</si>
  <si>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</si>
  <si>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</si>
  <si>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</si>
  <si>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</si>
  <si>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</si>
  <si>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</si>
  <si>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</si>
  <si>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</si>
  <si>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</si>
  <si>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</si>
  <si>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</si>
  <si>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</si>
  <si>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</si>
  <si>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</si>
  <si>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</si>
  <si>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</si>
  <si>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</si>
  <si>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</si>
  <si>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</si>
  <si>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</si>
  <si>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</si>
  <si>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</si>
  <si>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</si>
  <si>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</si>
  <si>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</si>
  <si>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</si>
  <si>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</si>
  <si>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</si>
  <si>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</si>
  <si>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</si>
  <si>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</si>
  <si>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</si>
  <si>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</si>
  <si>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</si>
  <si>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</si>
  <si>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</si>
  <si>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</si>
  <si>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</si>
  <si>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</si>
  <si>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</si>
  <si>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</si>
  <si>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</si>
  <si>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</si>
  <si>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</si>
  <si>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</si>
  <si>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</si>
  <si>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</si>
  <si>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</si>
  <si>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</si>
  <si>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</si>
  <si>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</si>
  <si>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</si>
  <si>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</si>
  <si>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</si>
  <si>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</si>
  <si>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</si>
  <si>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</si>
  <si>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</si>
  <si>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</si>
  <si>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</si>
  <si>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</si>
  <si>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</si>
  <si>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</si>
  <si>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</si>
  <si>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</si>
  <si>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</si>
  <si>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</si>
  <si>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</si>
  <si>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</si>
  <si>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</si>
  <si>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</si>
  <si>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</si>
  <si>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</si>
  <si>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</si>
  <si>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</si>
  <si>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</si>
  <si>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</si>
  <si>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</si>
  <si>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</si>
  <si>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</si>
  <si>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</si>
  <si>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</si>
  <si>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</si>
  <si>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</si>
  <si>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</si>
  <si>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</si>
  <si>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</si>
  <si>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</si>
  <si>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</si>
  <si>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</si>
  <si>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</si>
  <si>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</si>
  <si>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</si>
  <si>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</si>
  <si>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</si>
  <si>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</si>
  <si>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</si>
  <si>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</si>
  <si>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</si>
  <si>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</si>
  <si>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</si>
  <si>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</si>
  <si>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</si>
  <si>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</si>
  <si>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</si>
  <si>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</si>
  <si>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</si>
  <si>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</si>
  <si>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</si>
  <si>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</si>
  <si>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</si>
  <si>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</si>
  <si>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</si>
  <si>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</si>
  <si>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</si>
  <si>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</si>
  <si>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</si>
  <si>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</si>
  <si>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</si>
  <si>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</si>
  <si>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</si>
  <si>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</si>
  <si>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</si>
  <si>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</si>
  <si>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</si>
  <si>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</si>
  <si>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</si>
  <si>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</si>
  <si>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</si>
  <si>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</si>
  <si>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</si>
  <si>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</si>
  <si>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</si>
  <si>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</si>
  <si>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</si>
  <si>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</si>
  <si>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</si>
  <si>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</si>
  <si>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</si>
  <si>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</si>
  <si>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</si>
  <si>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</si>
  <si>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</si>
  <si>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</si>
  <si>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</si>
  <si>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</si>
  <si>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</si>
  <si>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</si>
  <si>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</si>
  <si>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</si>
  <si>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</si>
  <si>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</si>
  <si>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</si>
  <si>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</si>
  <si>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</si>
  <si>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</si>
  <si>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</si>
  <si>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</si>
  <si>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</si>
  <si>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</si>
  <si>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</si>
  <si>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</si>
  <si>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</si>
  <si>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</si>
  <si>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</si>
  <si>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</si>
  <si>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</si>
  <si>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</si>
  <si>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</si>
  <si>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</si>
  <si>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</si>
  <si>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</si>
  <si>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</si>
  <si>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</si>
  <si>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</si>
  <si>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</si>
  <si>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</si>
  <si>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</si>
  <si>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</si>
  <si>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</si>
  <si>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</si>
  <si>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</si>
  <si>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</si>
  <si>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</si>
  <si>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</si>
  <si>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</si>
  <si>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</si>
  <si>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</si>
  <si>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</si>
  <si>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</si>
  <si>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</si>
  <si>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</si>
  <si>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</si>
  <si>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</si>
  <si>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</si>
  <si>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</si>
  <si>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</si>
  <si>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</si>
  <si>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</si>
  <si>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</si>
  <si>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</si>
  <si>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</si>
  <si>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</si>
  <si>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</si>
  <si>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</si>
  <si>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</si>
  <si>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</si>
  <si>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</si>
  <si>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</si>
  <si>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</si>
  <si>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</si>
  <si>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</si>
  <si>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</si>
  <si>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</si>
  <si>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</si>
  <si>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</si>
  <si>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</si>
  <si>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</si>
  <si>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</si>
  <si>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</si>
  <si>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</si>
  <si>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</si>
  <si>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</si>
  <si>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</si>
  <si>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</si>
  <si>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</si>
  <si>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</si>
  <si>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</si>
  <si>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</si>
  <si>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</si>
  <si>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</si>
  <si>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</si>
  <si>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</si>
  <si>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</si>
  <si>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</si>
  <si>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</si>
  <si>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</si>
  <si>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</si>
  <si>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</si>
  <si>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</si>
  <si>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</si>
  <si>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</si>
  <si>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</si>
  <si>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</si>
  <si>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</si>
  <si>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</si>
  <si>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</si>
  <si>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</si>
  <si>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</si>
  <si>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</si>
  <si>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</si>
  <si>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</si>
  <si>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</si>
  <si>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</si>
  <si>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</si>
  <si>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</si>
  <si>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</si>
  <si>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</si>
  <si>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</si>
  <si>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</si>
  <si>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</si>
  <si>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</si>
  <si>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</si>
  <si>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</si>
  <si>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</si>
  <si>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</si>
  <si>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</si>
  <si>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</si>
  <si>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</si>
  <si>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</si>
  <si>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</si>
  <si>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</si>
  <si>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</si>
  <si>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</si>
  <si>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</si>
  <si>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</si>
  <si>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</si>
  <si>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</si>
  <si>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</si>
  <si>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</si>
  <si>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</si>
  <si>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</si>
  <si>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</si>
  <si>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</si>
  <si>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</si>
  <si>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</si>
  <si>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</si>
  <si>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</si>
  <si>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</si>
  <si>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</si>
  <si>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</si>
  <si>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</si>
  <si>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</si>
  <si>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</si>
  <si>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</si>
  <si>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</si>
  <si>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</si>
  <si>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</si>
  <si>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</si>
  <si>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</si>
  <si>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</si>
  <si>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</si>
  <si>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</si>
  <si>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</si>
  <si>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</si>
  <si>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</si>
  <si>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</si>
  <si>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</si>
  <si>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</si>
  <si>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</si>
  <si>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</si>
  <si>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</si>
  <si>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</si>
  <si>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</si>
  <si>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</si>
  <si>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</si>
  <si>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</si>
  <si>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</si>
  <si>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</si>
  <si>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</si>
  <si>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</si>
  <si>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</si>
  <si>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</si>
  <si>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</si>
  <si>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</si>
  <si>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</si>
  <si>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</si>
  <si>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</si>
  <si>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</si>
  <si>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</si>
  <si>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</si>
  <si>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</si>
  <si>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</si>
  <si>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</si>
  <si>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</si>
  <si>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</si>
  <si>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</si>
  <si>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</si>
  <si>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</si>
  <si>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</si>
  <si>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</si>
  <si>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</si>
  <si>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</si>
  <si>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</si>
  <si>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</si>
  <si>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</si>
  <si>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</si>
  <si>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</si>
  <si>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</si>
  <si>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</si>
  <si>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</si>
  <si>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</si>
  <si>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</si>
  <si>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</si>
  <si>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</si>
  <si>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</si>
  <si>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</si>
  <si>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</si>
  <si>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</si>
  <si>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</si>
  <si>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</si>
  <si>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</si>
  <si>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</si>
  <si>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</si>
  <si>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</si>
  <si>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</si>
  <si>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</si>
  <si>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</si>
  <si>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</si>
  <si>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</si>
  <si>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</si>
  <si>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</si>
  <si>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</si>
  <si>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</si>
  <si>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</si>
  <si>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</si>
  <si>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</si>
  <si>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</si>
  <si>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</si>
  <si>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</si>
  <si>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</si>
  <si>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</si>
  <si>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</si>
  <si>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</si>
  <si>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</si>
  <si>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</si>
  <si>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</si>
  <si>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</si>
  <si>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</si>
  <si>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</si>
  <si>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</si>
  <si>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</si>
  <si>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</si>
  <si>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</si>
  <si>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</si>
  <si>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</si>
  <si>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</si>
  <si>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</si>
  <si>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</si>
  <si>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</si>
  <si>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</si>
  <si>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</si>
  <si>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</si>
  <si>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</si>
  <si>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</si>
  <si>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</si>
  <si>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</si>
  <si>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</si>
  <si>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</si>
  <si>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</si>
  <si>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</si>
  <si>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</si>
  <si>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</si>
  <si>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</si>
  <si>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</si>
  <si>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</si>
  <si>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</si>
  <si>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</si>
  <si>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</si>
  <si>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</si>
  <si>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</si>
  <si>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</si>
  <si>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</si>
  <si>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</si>
  <si>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</si>
  <si>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</si>
  <si>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</si>
  <si>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</si>
  <si>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</si>
  <si>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</si>
  <si>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</si>
  <si>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</si>
  <si>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</si>
  <si>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</si>
  <si>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</si>
  <si>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</si>
  <si>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</si>
  <si>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</si>
  <si>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</si>
  <si>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</si>
  <si>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</si>
  <si>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</si>
  <si>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</si>
  <si>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</si>
  <si>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</si>
  <si>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</si>
  <si>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</si>
  <si>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</si>
  <si>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</si>
  <si>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</si>
  <si>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</si>
  <si>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</si>
  <si>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</si>
  <si>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</si>
  <si>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</si>
  <si>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</si>
  <si>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</si>
  <si>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</si>
  <si>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</si>
  <si>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</si>
  <si>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</si>
  <si>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</si>
  <si>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</si>
  <si>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</si>
  <si>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</si>
  <si>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</si>
  <si>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</si>
  <si>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</si>
  <si>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</si>
  <si>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</si>
  <si>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</si>
  <si>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</si>
  <si>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</si>
  <si>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</si>
  <si>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</si>
  <si>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</si>
  <si>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</si>
  <si>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</si>
  <si>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</si>
  <si>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</si>
  <si>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</si>
  <si>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</si>
  <si>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</si>
  <si>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</si>
  <si>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</si>
  <si>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</si>
  <si>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</si>
  <si>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</si>
  <si>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</si>
  <si>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</si>
  <si>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</si>
  <si>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</si>
  <si>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</si>
  <si>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</si>
  <si>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</si>
  <si>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</si>
  <si>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</si>
  <si>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</si>
  <si>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</si>
  <si>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</si>
  <si>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</si>
  <si>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</si>
  <si>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</si>
  <si>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</si>
  <si>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</si>
  <si>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</si>
  <si>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</si>
  <si>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</si>
  <si>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</si>
  <si>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</si>
  <si>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</si>
  <si>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</si>
  <si>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</si>
  <si>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</si>
  <si>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</si>
  <si>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</si>
  <si>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</si>
  <si>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</si>
  <si>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</si>
  <si>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</si>
  <si>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</si>
  <si>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</si>
  <si>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</si>
  <si>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</si>
  <si>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</si>
  <si>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</si>
  <si>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</si>
  <si>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</si>
  <si>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</si>
  <si>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</si>
  <si>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</si>
  <si>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</si>
  <si>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</si>
  <si>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</si>
  <si>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</si>
  <si>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</si>
  <si>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</si>
  <si>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</si>
  <si>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</si>
  <si>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</si>
  <si>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</si>
  <si>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</si>
  <si>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</si>
  <si>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</si>
  <si>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</si>
  <si>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</si>
  <si>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</si>
  <si>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</si>
  <si>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</si>
  <si>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</si>
  <si>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</si>
  <si>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</si>
  <si>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</si>
  <si>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</si>
  <si>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</si>
  <si>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</si>
  <si>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</si>
  <si>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</si>
  <si>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</si>
  <si>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</si>
  <si>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</si>
  <si>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</si>
  <si>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</si>
  <si>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</si>
  <si>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</si>
  <si>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</si>
  <si>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</si>
  <si>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</si>
  <si>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</si>
  <si>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</si>
  <si>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</si>
  <si>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</si>
  <si>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</si>
  <si>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</si>
  <si>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</si>
  <si>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</si>
  <si>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</si>
  <si>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</si>
  <si>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</si>
  <si>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</si>
  <si>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</si>
  <si>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</si>
  <si>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</si>
  <si>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</si>
  <si>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</si>
  <si>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</si>
  <si>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</si>
  <si>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</si>
  <si>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</si>
  <si>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</si>
  <si>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</si>
  <si>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</si>
  <si>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</si>
  <si>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</si>
  <si>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</si>
  <si>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</si>
  <si>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</si>
  <si>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</si>
  <si>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</si>
  <si>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</si>
  <si>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</si>
  <si>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</si>
  <si>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</si>
  <si>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</si>
  <si>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</si>
  <si>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</si>
  <si>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</si>
  <si>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</si>
  <si>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</si>
  <si>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</si>
  <si>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</si>
  <si>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</si>
  <si>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</si>
  <si>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</si>
  <si>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</si>
  <si>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</si>
  <si>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</si>
  <si>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</si>
  <si>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</si>
  <si>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</si>
  <si>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</si>
  <si>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</si>
  <si>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</si>
  <si>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</si>
  <si>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</si>
  <si>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</si>
  <si>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</si>
  <si>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</si>
  <si>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</si>
  <si>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</si>
  <si>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</si>
  <si>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</si>
  <si>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</si>
  <si>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</si>
  <si>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</si>
  <si>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</si>
  <si>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</si>
  <si>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</si>
  <si>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</si>
  <si>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</si>
  <si>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</si>
  <si>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</si>
  <si>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</si>
  <si>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</si>
  <si>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</si>
  <si>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</si>
  <si>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</si>
  <si>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</si>
  <si>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</si>
  <si>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</si>
  <si>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</si>
  <si>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</si>
  <si>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</si>
  <si>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</si>
  <si>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</si>
  <si>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</si>
  <si>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</si>
  <si>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</si>
  <si>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</si>
  <si>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</si>
  <si>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</si>
  <si>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</si>
  <si>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</si>
  <si>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</si>
  <si>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</si>
  <si>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</si>
  <si>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</si>
  <si>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</si>
  <si>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</si>
  <si>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</si>
  <si>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</si>
  <si>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</si>
  <si>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</si>
  <si>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</si>
  <si>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</si>
  <si>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</si>
  <si>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</si>
  <si>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</si>
  <si>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</si>
  <si>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</si>
  <si>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</si>
  <si>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</si>
  <si>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</si>
  <si>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</si>
  <si>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</si>
  <si>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</si>
  <si>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</si>
  <si>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</si>
  <si>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</si>
  <si>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</si>
  <si>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</si>
  <si>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</si>
  <si>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</si>
  <si>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</si>
  <si>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</si>
  <si>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</si>
  <si>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</si>
  <si>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</si>
  <si>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</si>
  <si>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</si>
  <si>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</si>
  <si>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</si>
  <si>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</si>
  <si>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</si>
  <si>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</si>
  <si>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</si>
  <si>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</si>
  <si>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</si>
  <si>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</si>
  <si>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</si>
  <si>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</si>
  <si>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</si>
  <si>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</si>
  <si>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</si>
  <si>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</si>
  <si>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</si>
  <si>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</si>
  <si>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</si>
  <si>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</si>
  <si>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</si>
  <si>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</si>
  <si>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</si>
  <si>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</si>
  <si>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</si>
  <si>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</si>
  <si>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</si>
  <si>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</si>
  <si>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</si>
  <si>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</si>
  <si>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</si>
  <si>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</si>
  <si>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</si>
  <si>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</si>
  <si>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</si>
  <si>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</si>
  <si>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</si>
  <si>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</si>
  <si>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</si>
  <si>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</si>
  <si>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</si>
  <si>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</si>
  <si>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</si>
  <si>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</si>
  <si>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</si>
  <si>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</si>
  <si>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</si>
  <si>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</si>
  <si>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</si>
  <si>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</si>
  <si>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</si>
  <si>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</si>
  <si>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</si>
  <si>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</si>
  <si>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</si>
  <si>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</si>
  <si>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</si>
  <si>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</si>
  <si>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</si>
  <si>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</si>
  <si>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</si>
  <si>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</si>
  <si>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</si>
  <si>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</si>
  <si>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</si>
  <si>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</si>
  <si>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</si>
  <si>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</si>
  <si>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</si>
  <si>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</si>
  <si>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</si>
  <si>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</si>
  <si>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</si>
  <si>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</si>
  <si>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</si>
  <si>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</si>
  <si>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</si>
  <si>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</si>
  <si>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</si>
  <si>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</si>
  <si>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</si>
  <si>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</si>
  <si>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</si>
  <si>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</si>
  <si>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</si>
  <si>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</si>
  <si>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</si>
  <si>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</si>
  <si>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</si>
  <si>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</si>
  <si>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</si>
  <si>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</si>
  <si>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</si>
  <si>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</si>
  <si>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</si>
  <si>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</si>
  <si>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</si>
  <si>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</si>
  <si>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</si>
  <si>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</si>
  <si>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</si>
  <si>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</si>
  <si>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</si>
  <si>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</si>
  <si>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</si>
  <si>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</si>
  <si>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</si>
  <si>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</si>
  <si>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</si>
  <si>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</si>
  <si>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</si>
  <si>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</si>
  <si>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</si>
  <si>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</si>
  <si>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</si>
  <si>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</si>
  <si>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</si>
  <si>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</si>
  <si>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</si>
  <si>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</si>
  <si>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</si>
  <si>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</si>
  <si>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</si>
  <si>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</si>
  <si>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</si>
  <si>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</si>
  <si>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</si>
  <si>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</si>
  <si>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</si>
  <si>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</si>
  <si>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</si>
  <si>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</si>
  <si>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</si>
  <si>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</si>
  <si>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</si>
  <si>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</si>
  <si>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</si>
  <si>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</si>
  <si>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</si>
  <si>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</si>
  <si>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</si>
  <si>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</si>
  <si>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</si>
  <si>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</si>
  <si>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</si>
  <si>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</si>
  <si>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</si>
  <si>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</si>
  <si>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</si>
  <si>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</si>
  <si>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</si>
  <si>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</si>
  <si>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</si>
  <si>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</si>
  <si>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</si>
  <si>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</si>
  <si>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</si>
  <si>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</si>
  <si>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</si>
  <si>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</si>
  <si>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</si>
  <si>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</si>
  <si>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</si>
  <si>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</si>
  <si>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</si>
  <si>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</si>
  <si>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</si>
  <si>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</si>
  <si>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</si>
  <si>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</si>
  <si>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</si>
  <si>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</si>
  <si>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</si>
  <si>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</si>
  <si>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</si>
  <si>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</si>
  <si>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</si>
  <si>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</si>
  <si>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</si>
  <si>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</si>
  <si>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</si>
  <si>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</si>
  <si>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</si>
  <si>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</si>
  <si>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</si>
  <si>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</si>
  <si>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</si>
  <si>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</si>
  <si>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</si>
  <si>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</si>
  <si>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</si>
  <si>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</si>
  <si>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</si>
  <si>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</si>
  <si>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</si>
  <si>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</si>
  <si>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</si>
  <si>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</si>
  <si>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</si>
  <si>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</si>
  <si>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</si>
  <si>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</si>
  <si>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</si>
  <si>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</si>
  <si>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</si>
  <si>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</si>
  <si>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</si>
  <si>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</si>
  <si>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</si>
  <si>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</si>
  <si>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</si>
  <si>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</si>
  <si>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</si>
  <si>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</si>
  <si>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</si>
  <si>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</si>
  <si>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</si>
  <si>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</si>
  <si>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</si>
  <si>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</si>
  <si>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</si>
  <si>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</si>
  <si>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</si>
  <si>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</si>
  <si>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</si>
  <si>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</si>
  <si>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</si>
  <si>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</si>
  <si>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</si>
  <si>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</si>
  <si>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</si>
  <si>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</si>
  <si>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</si>
  <si>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</si>
  <si>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</si>
  <si>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</si>
  <si>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</si>
  <si>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</si>
  <si>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</si>
  <si>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</si>
  <si>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</si>
  <si>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</si>
  <si>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</si>
  <si>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</si>
  <si>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</si>
  <si>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</si>
  <si>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</si>
  <si>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</si>
  <si>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</si>
  <si>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</si>
  <si>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</si>
  <si>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</si>
  <si>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</si>
  <si>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</si>
  <si>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</si>
  <si>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</si>
  <si>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</si>
  <si>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</si>
  <si>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</si>
  <si>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</si>
  <si>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</si>
  <si>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</si>
  <si>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</si>
  <si>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</si>
  <si>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</si>
  <si>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</si>
  <si>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</si>
  <si>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</si>
  <si>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</si>
  <si>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</si>
  <si>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</si>
  <si>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</si>
  <si>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</si>
  <si>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</si>
  <si>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</si>
  <si>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</si>
  <si>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</si>
  <si>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</si>
  <si>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</si>
  <si>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</si>
  <si>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</si>
  <si>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</si>
  <si>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</si>
  <si>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</si>
  <si>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</si>
  <si>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</si>
  <si>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</si>
  <si>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</si>
  <si>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</si>
  <si>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</si>
  <si>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</si>
  <si>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</si>
  <si>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</si>
  <si>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</si>
  <si>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</si>
  <si>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</si>
  <si>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</si>
  <si>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</si>
  <si>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</si>
  <si>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</si>
  <si>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</si>
  <si>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</si>
  <si>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</si>
  <si>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</si>
  <si>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</si>
  <si>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</si>
  <si>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</si>
  <si>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</si>
  <si>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</si>
  <si>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</si>
  <si>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</si>
  <si>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</si>
  <si>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</si>
  <si>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</si>
  <si>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</si>
  <si>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</si>
  <si>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</si>
  <si>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</si>
  <si>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</si>
  <si>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</si>
  <si>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</si>
  <si>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</si>
  <si>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</si>
  <si>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</si>
  <si>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</si>
  <si>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</si>
  <si>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</si>
  <si>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</si>
  <si>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</si>
  <si>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</si>
  <si>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</si>
  <si>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</si>
  <si>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</si>
  <si>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</si>
  <si>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</si>
  <si>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</si>
  <si>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</si>
  <si>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</si>
  <si>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</si>
  <si>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</si>
  <si>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</si>
  <si>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</si>
  <si>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</si>
  <si>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</si>
  <si>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</si>
  <si>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</si>
  <si>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</si>
  <si>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</si>
  <si>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</si>
  <si>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</si>
  <si>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</si>
  <si>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</si>
  <si>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</si>
  <si>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</si>
  <si>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</si>
  <si>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</si>
  <si>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</si>
  <si>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</si>
  <si>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</si>
  <si>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</si>
  <si>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</si>
  <si>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</si>
  <si>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</si>
  <si>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</si>
  <si>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</si>
  <si>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</si>
  <si>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</si>
  <si>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</si>
  <si>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</si>
  <si>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</si>
  <si>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</si>
  <si>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</si>
  <si>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</si>
  <si>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</si>
  <si>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</si>
  <si>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</si>
  <si>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</si>
  <si>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</si>
  <si>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</si>
  <si>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</si>
  <si>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</si>
  <si>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</si>
  <si>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</si>
  <si>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</si>
  <si>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</si>
  <si>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</si>
  <si>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</si>
  <si>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</si>
  <si>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</si>
  <si>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</si>
  <si>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</si>
  <si>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</si>
  <si>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</si>
  <si>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</si>
  <si>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</si>
  <si>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</si>
  <si>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</si>
  <si>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</si>
  <si>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</si>
  <si>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</si>
  <si>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</si>
  <si>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</si>
  <si>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</si>
  <si>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</si>
  <si>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</si>
  <si>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</si>
  <si>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</si>
  <si>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</si>
  <si>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</si>
  <si>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</si>
  <si>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</si>
  <si>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</si>
  <si>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</si>
  <si>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</si>
  <si>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</si>
  <si>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</si>
  <si>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</si>
  <si>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</si>
  <si>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</si>
  <si>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</si>
  <si>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</si>
  <si>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</si>
  <si>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</si>
  <si>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</si>
  <si>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</si>
  <si>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</si>
  <si>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</si>
  <si>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</si>
  <si>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</si>
  <si>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</si>
  <si>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</si>
  <si>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</si>
  <si>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</si>
  <si>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</si>
  <si>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</si>
  <si>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</si>
  <si>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</si>
  <si>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</si>
  <si>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</si>
  <si>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</si>
  <si>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</si>
  <si>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</si>
  <si>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</si>
  <si>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</si>
  <si>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</si>
  <si>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</si>
  <si>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</si>
  <si>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</si>
  <si>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</si>
  <si>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</si>
  <si>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</si>
  <si>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</si>
  <si>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</si>
  <si>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</si>
  <si>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</si>
  <si>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</si>
  <si>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</si>
  <si>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</si>
  <si>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</si>
  <si>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</si>
  <si>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</si>
  <si>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</si>
  <si>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</si>
  <si>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</si>
  <si>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</si>
  <si>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</si>
  <si>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</si>
  <si>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</si>
  <si>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</si>
  <si>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</si>
  <si>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</si>
  <si>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</si>
  <si>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</si>
  <si>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</si>
  <si>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</si>
  <si>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</si>
  <si>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</si>
  <si>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</si>
  <si>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</si>
  <si>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</si>
  <si>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</si>
  <si>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</si>
  <si>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</si>
  <si>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</si>
  <si>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</si>
  <si>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</si>
  <si>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</si>
  <si>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</si>
  <si>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</si>
  <si>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</si>
  <si>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</si>
  <si>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</si>
  <si>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</si>
  <si>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</si>
  <si>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</si>
  <si>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</si>
  <si>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</si>
  <si>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</si>
  <si>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</si>
  <si>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</si>
  <si>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</si>
  <si>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</si>
  <si>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</si>
  <si>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</si>
  <si>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</si>
  <si>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</si>
  <si>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</si>
  <si>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</si>
  <si>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</si>
  <si>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</si>
  <si>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</si>
  <si>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</si>
  <si>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</si>
  <si>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</si>
  <si>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</si>
  <si>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</si>
  <si>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</si>
  <si>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</si>
  <si>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</si>
  <si>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</si>
  <si>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</si>
  <si>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</si>
  <si>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</si>
  <si>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</si>
  <si>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</si>
  <si>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</si>
  <si>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</si>
  <si>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</si>
  <si>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</si>
  <si>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</si>
  <si>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</si>
  <si>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</si>
  <si>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</si>
  <si>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</si>
  <si>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</si>
  <si>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</si>
  <si>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</si>
  <si>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</si>
  <si>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</si>
  <si>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</si>
  <si>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</si>
  <si>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</si>
  <si>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</si>
  <si>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</si>
  <si>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</si>
  <si>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</si>
  <si>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</si>
  <si>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</si>
  <si>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</si>
  <si>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</si>
  <si>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</si>
  <si>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</si>
  <si>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</si>
  <si>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</si>
  <si>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</si>
  <si>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</si>
  <si>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</si>
  <si>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</si>
  <si>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</si>
  <si>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</si>
  <si>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</si>
  <si>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</si>
  <si>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</si>
  <si>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</si>
  <si>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</si>
  <si>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</si>
  <si>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</si>
  <si>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</si>
  <si>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</si>
  <si>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</si>
  <si>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</si>
  <si>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</si>
  <si>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</si>
  <si>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</si>
  <si>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</si>
  <si>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</si>
  <si>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</si>
  <si>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</si>
  <si>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</si>
  <si>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</si>
  <si>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</si>
  <si>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</si>
  <si>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</si>
  <si>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</si>
  <si>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</si>
  <si>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</si>
  <si>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</si>
  <si>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</si>
  <si>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</si>
  <si>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</si>
  <si>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</si>
  <si>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</si>
  <si>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</si>
  <si>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</si>
  <si>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</si>
  <si>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</si>
  <si>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</si>
  <si>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</si>
  <si>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</si>
  <si>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</si>
  <si>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</si>
  <si>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</si>
  <si>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</si>
  <si>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</si>
  <si>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</si>
  <si>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</si>
  <si>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</si>
  <si>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</si>
  <si>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</si>
  <si>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</si>
  <si>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</si>
  <si>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</si>
  <si>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</si>
  <si>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</si>
  <si>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</si>
  <si>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</si>
  <si>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</si>
  <si>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</si>
  <si>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</si>
  <si>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</si>
  <si>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</si>
  <si>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</si>
  <si>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</si>
  <si>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</si>
  <si>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</si>
  <si>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</si>
  <si>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</si>
  <si>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</si>
  <si>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</si>
  <si>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</si>
  <si>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</si>
  <si>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</si>
  <si>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</si>
  <si>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</si>
  <si>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</si>
  <si>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</si>
  <si>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</si>
  <si>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</si>
  <si>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</si>
  <si>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</si>
  <si>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</si>
  <si>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</si>
  <si>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</si>
  <si>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</si>
  <si>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</si>
  <si>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</si>
  <si>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</si>
  <si>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</si>
  <si>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</si>
  <si>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</si>
  <si>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</si>
  <si>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</si>
  <si>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</si>
  <si>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</si>
  <si>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</si>
  <si>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</si>
  <si>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</si>
  <si>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</si>
  <si>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</si>
  <si>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</si>
  <si>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</si>
  <si>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</si>
  <si>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</si>
  <si>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</si>
  <si>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</si>
  <si>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</si>
  <si>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</si>
  <si>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</si>
  <si>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</si>
  <si>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</si>
  <si>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</si>
  <si>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</si>
  <si>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</si>
  <si>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</si>
  <si>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</si>
  <si>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</si>
  <si>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</si>
  <si>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</si>
  <si>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</si>
  <si>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</si>
  <si>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</si>
  <si>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</si>
  <si>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</si>
  <si>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</si>
  <si>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</si>
  <si>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</si>
  <si>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</si>
  <si>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</si>
  <si>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</si>
  <si>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</si>
  <si>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</si>
  <si>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</si>
  <si>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</si>
  <si>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</si>
  <si>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</si>
  <si>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</si>
  <si>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</si>
  <si>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</si>
  <si>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</si>
  <si>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</si>
  <si>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</si>
  <si>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</si>
  <si>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</si>
  <si>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</si>
  <si>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</si>
  <si>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</si>
  <si>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</si>
  <si>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</si>
  <si>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</si>
  <si>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</si>
  <si>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</si>
  <si>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</si>
  <si>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</si>
  <si>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</si>
  <si>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</si>
  <si>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</si>
  <si>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</si>
  <si>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</si>
  <si>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</si>
  <si>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</si>
  <si>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</si>
  <si>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</si>
  <si>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</si>
  <si>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</si>
  <si>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</si>
  <si>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</si>
  <si>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</si>
  <si>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</si>
  <si>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</si>
  <si>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</si>
  <si>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</si>
  <si>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</si>
  <si>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</si>
  <si>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</si>
  <si>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</si>
  <si>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</si>
  <si>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</si>
  <si>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</si>
  <si>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</si>
  <si>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</si>
  <si>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</si>
  <si>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</si>
  <si>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</si>
  <si>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</si>
  <si>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</si>
  <si>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</si>
  <si>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</si>
  <si>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</si>
  <si>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</si>
  <si>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</si>
  <si>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</si>
  <si>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</si>
  <si>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</si>
  <si>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</si>
  <si>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</si>
  <si>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</si>
  <si>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</si>
  <si>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</si>
  <si>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</si>
  <si>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</si>
  <si>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</si>
  <si>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</si>
  <si>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</si>
  <si>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</si>
  <si>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</si>
  <si>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</si>
  <si>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</si>
  <si>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</si>
  <si>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</si>
  <si>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</si>
  <si>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</si>
  <si>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</si>
  <si>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</si>
  <si>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</si>
  <si>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</si>
  <si>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</si>
  <si>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</si>
  <si>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</si>
  <si>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</si>
  <si>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</si>
  <si>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</si>
  <si>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</si>
  <si>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</si>
  <si>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</si>
  <si>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</si>
  <si>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</si>
  <si>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</si>
  <si>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</si>
  <si>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</si>
  <si>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</si>
  <si>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</si>
  <si>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</si>
  <si>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</si>
  <si>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</si>
  <si>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</si>
  <si>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</si>
  <si>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</si>
  <si>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</si>
  <si>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</si>
  <si>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</si>
  <si>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</si>
  <si>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</si>
  <si>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</si>
  <si>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</si>
  <si>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</si>
  <si>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</si>
  <si>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</si>
  <si>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</si>
  <si>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</si>
  <si>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</si>
  <si>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</si>
  <si>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</si>
  <si>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</si>
  <si>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</si>
  <si>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</si>
  <si>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</si>
  <si>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</si>
  <si>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</si>
  <si>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</si>
  <si>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</si>
  <si>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</si>
  <si>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</si>
  <si>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</si>
  <si>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</si>
  <si>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</si>
  <si>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</si>
  <si>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</si>
  <si>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</si>
  <si>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</si>
  <si>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</si>
  <si>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</si>
  <si>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</si>
  <si>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</si>
  <si>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</si>
  <si>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</si>
  <si>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</si>
  <si>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</si>
  <si>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</si>
  <si>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</si>
  <si>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</si>
  <si>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</si>
  <si>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</si>
  <si>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</si>
  <si>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</si>
  <si>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</si>
  <si>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</si>
  <si>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</si>
  <si>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</si>
  <si>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</si>
  <si>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</si>
  <si>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</si>
  <si>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</si>
  <si>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</si>
  <si>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</si>
  <si>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</si>
  <si>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</si>
  <si>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</si>
  <si>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</si>
  <si>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</si>
  <si>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</si>
  <si>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</si>
  <si>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</si>
  <si>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</si>
  <si>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</si>
  <si>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</si>
  <si>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</si>
  <si>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</si>
  <si>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</si>
  <si>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</si>
  <si>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</si>
  <si>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</si>
  <si>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</si>
  <si>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</si>
  <si>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</si>
  <si>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</si>
  <si>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</si>
  <si>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</si>
  <si>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</si>
  <si>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</si>
  <si>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</si>
  <si>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</si>
  <si>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</si>
  <si>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</si>
  <si>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</si>
  <si>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</si>
  <si>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</si>
  <si>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</si>
  <si>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</si>
  <si>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</si>
  <si>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</si>
  <si>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</si>
  <si>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</si>
  <si>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</si>
  <si>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</si>
  <si>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</si>
  <si>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</si>
  <si>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</si>
  <si>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</si>
  <si>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</si>
  <si>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</si>
  <si>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</si>
  <si>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</si>
  <si>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</si>
  <si>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</si>
  <si>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</si>
  <si>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</si>
  <si>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</si>
  <si>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</si>
  <si>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</si>
  <si>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</si>
  <si>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</si>
  <si>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</si>
  <si>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</si>
  <si>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</si>
  <si>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</si>
  <si>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</si>
  <si>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</si>
  <si>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</si>
  <si>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</si>
  <si>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</si>
  <si>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</si>
  <si>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</si>
  <si>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</si>
  <si>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</si>
  <si>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</si>
  <si>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</si>
  <si>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</si>
  <si>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</si>
  <si>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</si>
  <si>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</si>
  <si>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</si>
  <si>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</si>
  <si>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</si>
  <si>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</si>
  <si>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</si>
  <si>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</si>
  <si>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</si>
  <si>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</si>
  <si>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</si>
  <si>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</si>
  <si>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</si>
  <si>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</si>
  <si>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</si>
  <si>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</si>
  <si>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</si>
  <si>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</si>
  <si>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</si>
  <si>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</si>
  <si>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</si>
  <si>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</si>
  <si>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</si>
  <si>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</si>
  <si>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</si>
  <si>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</si>
  <si>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</si>
  <si>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</si>
  <si>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</si>
  <si>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</si>
  <si>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</si>
  <si>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</si>
  <si>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</si>
  <si>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</si>
  <si>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</si>
  <si>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</si>
  <si>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</si>
  <si>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</si>
  <si>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</si>
  <si>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</si>
  <si>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</si>
  <si>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</si>
  <si>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</si>
  <si>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</si>
  <si>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</si>
  <si>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</si>
  <si>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</si>
  <si>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</si>
  <si>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</si>
  <si>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</si>
  <si>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</si>
  <si>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</si>
  <si>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</si>
  <si>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</si>
  <si>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</si>
  <si>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</si>
  <si>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</si>
  <si>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</si>
  <si>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</si>
  <si>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</si>
  <si>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</si>
  <si>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</si>
  <si>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</si>
  <si>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</si>
  <si>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</si>
  <si>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</si>
  <si>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</si>
  <si>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</si>
  <si>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</si>
  <si>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</si>
  <si>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</si>
  <si>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</si>
  <si>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</si>
  <si>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</si>
  <si>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</si>
  <si>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</si>
  <si>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</si>
  <si>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</si>
  <si>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</si>
  <si>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</si>
  <si>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</si>
  <si>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</si>
  <si>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</si>
  <si>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</si>
  <si>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</si>
  <si>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</si>
  <si>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</si>
  <si>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</si>
  <si>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</si>
  <si>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</si>
  <si>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</si>
  <si>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</si>
  <si>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</si>
  <si>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</si>
  <si>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</si>
  <si>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</si>
  <si>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</si>
  <si>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</si>
  <si>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</si>
  <si>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</si>
  <si>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</si>
  <si>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</si>
  <si>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</si>
  <si>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</si>
  <si>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</si>
  <si>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</si>
  <si>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</si>
  <si>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</si>
  <si>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</si>
  <si>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</si>
  <si>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</si>
  <si>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</si>
  <si>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</si>
  <si>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</si>
  <si>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</si>
  <si>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</si>
  <si>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</si>
  <si>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</si>
  <si>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</si>
  <si>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</si>
  <si>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</si>
  <si>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</si>
  <si>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</si>
  <si>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</si>
  <si>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</si>
  <si>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</si>
  <si>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</si>
  <si>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</si>
  <si>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</si>
  <si>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</si>
  <si>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</si>
  <si>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</si>
  <si>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</si>
  <si>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</si>
  <si>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</si>
  <si>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</si>
  <si>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</si>
  <si>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</si>
  <si>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</si>
  <si>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</si>
  <si>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</si>
  <si>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</si>
  <si>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</si>
  <si>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</si>
  <si>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</si>
  <si>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</si>
  <si>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</si>
  <si>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</si>
  <si>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</si>
  <si>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</si>
  <si>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</si>
  <si>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</si>
  <si>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</si>
  <si>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</si>
  <si>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</si>
  <si>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</si>
  <si>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</si>
  <si>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</si>
  <si>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</si>
  <si>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</si>
  <si>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</si>
  <si>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</si>
  <si>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</si>
  <si>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</si>
  <si>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</si>
  <si>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</si>
  <si>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</si>
  <si>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</si>
  <si>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</si>
  <si>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</si>
  <si>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</si>
  <si>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</si>
  <si>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</si>
  <si>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</si>
  <si>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</si>
  <si>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</si>
  <si>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</si>
  <si>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</si>
  <si>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</si>
  <si>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</si>
  <si>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</si>
  <si>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</si>
  <si>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</si>
  <si>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</si>
  <si>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</si>
  <si>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</si>
  <si>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</si>
  <si>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</si>
  <si>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</si>
  <si>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</si>
  <si>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</si>
  <si>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</si>
  <si>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</si>
  <si>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</si>
  <si>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</si>
  <si>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</si>
  <si>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</si>
  <si>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</si>
  <si>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</si>
  <si>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</si>
  <si>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</si>
  <si>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</si>
  <si>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</si>
  <si>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</si>
  <si>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</si>
  <si>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</si>
  <si>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</si>
  <si>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</si>
  <si>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</si>
  <si>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</si>
  <si>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</si>
  <si>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</si>
  <si>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</si>
  <si>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</si>
  <si>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</si>
  <si>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</si>
  <si>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</si>
  <si>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</si>
  <si>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</si>
  <si>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</si>
  <si>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</si>
  <si>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</si>
  <si>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</si>
  <si>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</si>
  <si>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</si>
  <si>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</si>
  <si>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</si>
  <si>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</si>
  <si>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</si>
  <si>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</si>
  <si>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</si>
  <si>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</si>
  <si>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</si>
  <si>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</si>
  <si>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</si>
  <si>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</si>
  <si>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</si>
  <si>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</si>
  <si>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</si>
  <si>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</si>
  <si>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</si>
  <si>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</si>
  <si>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</si>
  <si>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</si>
  <si>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</si>
  <si>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</si>
  <si>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</si>
  <si>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</si>
  <si>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</si>
  <si>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</si>
  <si>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</si>
  <si>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</si>
  <si>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</si>
  <si>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</si>
  <si>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</si>
  <si>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</si>
  <si>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</si>
  <si>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</si>
  <si>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</si>
  <si>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</si>
  <si>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</si>
  <si>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</si>
  <si>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</si>
  <si>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</si>
  <si>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</si>
  <si>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</si>
  <si>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</si>
  <si>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</si>
  <si>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</si>
  <si>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</si>
  <si>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</si>
  <si>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</si>
  <si>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</si>
  <si>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</si>
  <si>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</si>
  <si>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</si>
  <si>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</si>
  <si>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</si>
  <si>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</si>
  <si>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</si>
  <si>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</si>
  <si>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</si>
  <si>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</si>
  <si>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</si>
  <si>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</si>
  <si>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</si>
  <si>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</si>
  <si>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</si>
  <si>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</si>
  <si>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</si>
  <si>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</si>
  <si>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</si>
  <si>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</si>
  <si>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</si>
  <si>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</si>
  <si>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</si>
  <si>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</si>
  <si>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</si>
  <si>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</si>
  <si>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</si>
  <si>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</si>
  <si>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</si>
  <si>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</si>
  <si>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</si>
  <si>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</si>
  <si>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</si>
  <si>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</si>
  <si>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</si>
  <si>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</si>
  <si>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</si>
  <si>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</si>
  <si>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</si>
  <si>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</si>
  <si>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</si>
  <si>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</si>
  <si>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</si>
  <si>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</si>
  <si>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</si>
  <si>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</si>
  <si>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</si>
  <si>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</si>
  <si>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</si>
  <si>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</si>
  <si>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</si>
  <si>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</si>
  <si>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</si>
  <si>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</si>
  <si>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</si>
  <si>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</si>
  <si>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</si>
  <si>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</si>
  <si>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</si>
  <si>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</si>
  <si>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</si>
  <si>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</si>
  <si>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</si>
  <si>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</si>
  <si>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</si>
  <si>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</si>
  <si>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</si>
  <si>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</si>
  <si>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</si>
  <si>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</si>
  <si>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</si>
  <si>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</si>
  <si>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</si>
  <si>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</si>
  <si>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</si>
  <si>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</si>
  <si>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</si>
  <si>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</si>
  <si>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</si>
  <si>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</si>
  <si>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</si>
  <si>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</si>
  <si>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</si>
  <si>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</si>
  <si>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</si>
  <si>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</si>
  <si>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</si>
  <si>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</si>
  <si>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</si>
  <si>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</si>
  <si>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</si>
  <si>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</si>
  <si>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</si>
  <si>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</si>
  <si>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</si>
  <si>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</si>
  <si>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</si>
  <si>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</si>
  <si>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</si>
  <si>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</si>
  <si>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</si>
  <si>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</si>
  <si>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</si>
  <si>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</si>
  <si>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</si>
  <si>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</si>
  <si>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</si>
  <si>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</si>
  <si>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</si>
  <si>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</si>
  <si>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</si>
  <si>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</si>
  <si>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</si>
  <si>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</si>
  <si>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</si>
  <si>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</si>
  <si>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</si>
  <si>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</si>
  <si>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</si>
  <si>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</si>
  <si>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</si>
  <si>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</si>
  <si>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</si>
  <si>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</si>
  <si>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</si>
  <si>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</si>
  <si>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</si>
  <si>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</si>
  <si>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</si>
  <si>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</si>
  <si>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</si>
  <si>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</si>
  <si>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</si>
  <si>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</si>
  <si>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</si>
  <si>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</si>
  <si>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</si>
  <si>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</si>
  <si>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</si>
  <si>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</si>
  <si>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</si>
  <si>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</si>
  <si>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</si>
  <si>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</si>
  <si>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</si>
  <si>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</si>
  <si>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</si>
  <si>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</si>
  <si>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</si>
  <si>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</si>
  <si>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</si>
  <si>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</si>
  <si>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</si>
  <si>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</si>
  <si>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</si>
  <si>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</si>
  <si>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</si>
  <si>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</si>
  <si>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</si>
  <si>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</si>
  <si>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</si>
  <si>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</si>
  <si>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</si>
  <si>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</si>
  <si>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</si>
  <si>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</si>
  <si>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</si>
  <si>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</si>
  <si>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</si>
  <si>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</si>
  <si>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</si>
  <si>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</si>
  <si>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</si>
  <si>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</si>
  <si>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</si>
  <si>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</si>
  <si>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</si>
  <si>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</si>
  <si>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</si>
  <si>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</si>
  <si>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</si>
  <si>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</si>
  <si>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</si>
  <si>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</si>
  <si>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</si>
  <si>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</si>
  <si>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</si>
  <si>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</si>
  <si>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</si>
  <si>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</si>
  <si>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</si>
  <si>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</si>
  <si>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</si>
  <si>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</si>
  <si>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</si>
  <si>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</si>
  <si>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</si>
  <si>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</si>
  <si>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</si>
  <si>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</si>
  <si>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</si>
  <si>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</si>
  <si>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</si>
  <si>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</si>
  <si>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</si>
  <si>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</si>
  <si>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</si>
  <si>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</si>
  <si>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</si>
  <si>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</si>
  <si>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</si>
  <si>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</si>
  <si>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</si>
  <si>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</si>
  <si>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</si>
  <si>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</si>
  <si>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</si>
  <si>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</si>
  <si>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</si>
  <si>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</si>
  <si>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</si>
  <si>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</si>
  <si>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</si>
  <si>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</si>
  <si>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</si>
  <si>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</si>
  <si>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</si>
  <si>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</si>
  <si>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</si>
  <si>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</si>
  <si>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</si>
  <si>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</si>
  <si>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</si>
  <si>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</si>
  <si>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</si>
  <si>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</si>
  <si>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</si>
  <si>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</si>
  <si>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</si>
  <si>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</si>
  <si>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</si>
  <si>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</si>
  <si>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</si>
  <si>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</si>
  <si>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</si>
  <si>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</si>
  <si>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</si>
  <si>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</si>
  <si>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</si>
  <si>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</si>
  <si>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</si>
  <si>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</si>
  <si>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</si>
  <si>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</si>
  <si>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</si>
  <si>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</si>
  <si>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</si>
  <si>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</si>
  <si>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</si>
  <si>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</si>
  <si>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</si>
  <si>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</si>
  <si>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</si>
  <si>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</si>
  <si>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</si>
  <si>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</si>
  <si>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</si>
  <si>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</si>
  <si>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</si>
  <si>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</si>
  <si>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</si>
  <si>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</si>
  <si>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</si>
  <si>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</si>
  <si>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</si>
  <si>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</si>
  <si>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</si>
  <si>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</si>
  <si>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</si>
  <si>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</si>
  <si>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</si>
  <si>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</si>
  <si>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</si>
  <si>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</si>
  <si>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</si>
  <si>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</si>
  <si>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</si>
  <si>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</si>
  <si>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</si>
  <si>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</si>
  <si>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</si>
  <si>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</si>
  <si>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</si>
  <si>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</si>
  <si>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</si>
  <si>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</si>
  <si>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</si>
  <si>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</si>
  <si>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</si>
  <si>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</si>
  <si>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</si>
  <si>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</si>
  <si>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</si>
  <si>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</si>
  <si>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</si>
  <si>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</si>
  <si>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</si>
  <si>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</si>
  <si>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</si>
  <si>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</si>
  <si>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</si>
  <si>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</si>
  <si>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</si>
  <si>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</si>
  <si>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</si>
  <si>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</si>
  <si>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</si>
  <si>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</si>
  <si>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</si>
  <si>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</si>
  <si>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</si>
  <si>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</si>
  <si>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</si>
  <si>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</si>
  <si>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</si>
  <si>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</si>
  <si>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</si>
  <si>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</si>
  <si>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</si>
  <si>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</si>
  <si>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</si>
  <si>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</si>
  <si>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</si>
  <si>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</si>
  <si>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</si>
  <si>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</si>
  <si>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</si>
  <si>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</si>
  <si>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</si>
  <si>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</si>
  <si>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</si>
  <si>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</si>
  <si>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</si>
  <si>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</si>
  <si>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</si>
  <si>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</si>
  <si>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</si>
  <si>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</si>
  <si>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</si>
  <si>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</si>
  <si>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</si>
  <si>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</si>
  <si>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</si>
  <si>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</si>
  <si>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</si>
  <si>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</si>
  <si>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</si>
  <si>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</si>
  <si>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</si>
  <si>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</si>
  <si>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</si>
  <si>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</si>
  <si>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</si>
  <si>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</si>
  <si>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</si>
  <si>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</si>
  <si>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</si>
  <si>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</si>
  <si>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</si>
  <si>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</si>
  <si>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</si>
  <si>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</si>
  <si>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</si>
  <si>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</si>
  <si>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</si>
  <si>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</si>
  <si>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</si>
  <si>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</si>
  <si>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</si>
  <si>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</si>
  <si>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</si>
  <si>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</si>
  <si>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</si>
  <si>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</si>
  <si>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</si>
  <si>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</si>
  <si>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</si>
  <si>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</si>
  <si>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</si>
  <si>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</si>
  <si>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</si>
  <si>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</si>
  <si>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</si>
  <si>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</si>
  <si>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</si>
  <si>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</si>
  <si>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</si>
  <si>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</si>
  <si>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</si>
  <si>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</si>
  <si>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</si>
  <si>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</si>
  <si>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</si>
  <si>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</si>
  <si>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</si>
  <si>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</si>
  <si>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</si>
  <si>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</si>
  <si>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</si>
  <si>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</si>
  <si>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</si>
  <si>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</si>
  <si>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</si>
  <si>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</si>
  <si>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</si>
  <si>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</si>
  <si>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</si>
  <si>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</si>
  <si>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</si>
  <si>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</si>
  <si>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</si>
  <si>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</si>
  <si>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</si>
  <si>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</si>
  <si>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</si>
  <si>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</si>
  <si>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</si>
  <si>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</si>
  <si>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</si>
  <si>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</si>
  <si>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</si>
  <si>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</si>
  <si>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</si>
  <si>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</si>
  <si>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</si>
  <si>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</si>
  <si>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</si>
  <si>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</si>
  <si>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</si>
  <si>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</si>
  <si>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</si>
  <si>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</si>
  <si>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</si>
  <si>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</si>
  <si>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</si>
  <si>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</si>
  <si>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</si>
  <si>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</si>
  <si>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</si>
  <si>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</si>
  <si>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</si>
  <si>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</si>
  <si>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</si>
  <si>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</si>
  <si>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</si>
  <si>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</si>
  <si>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</si>
  <si>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</si>
  <si>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</si>
  <si>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</si>
  <si>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</si>
  <si>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</si>
  <si>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</si>
  <si>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</si>
  <si>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</si>
  <si>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</si>
  <si>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</si>
  <si>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</si>
  <si>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</si>
  <si>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</si>
  <si>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</si>
  <si>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</si>
  <si>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</si>
  <si>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</si>
  <si>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</si>
  <si>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</si>
  <si>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</si>
  <si>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</si>
  <si>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</si>
  <si>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</si>
  <si>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</si>
  <si>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</si>
  <si>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</si>
  <si>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</si>
  <si>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</si>
  <si>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</si>
  <si>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</si>
  <si>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</si>
  <si>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</si>
  <si>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</si>
  <si>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</si>
  <si>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</si>
  <si>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</si>
  <si>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</si>
  <si>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</si>
  <si>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</si>
  <si>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</si>
  <si>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</si>
  <si>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</si>
  <si>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</si>
  <si>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</si>
  <si>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</si>
  <si>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</si>
  <si>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</si>
  <si>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</si>
  <si>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</si>
  <si>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</si>
  <si>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</si>
  <si>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</si>
  <si>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</si>
  <si>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</si>
  <si>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</si>
  <si>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</si>
  <si>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</si>
  <si>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</si>
  <si>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</si>
  <si>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</si>
  <si>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</si>
  <si>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</si>
  <si>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</si>
  <si>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</si>
  <si>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</si>
  <si>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</si>
  <si>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</si>
  <si>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</si>
  <si>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</si>
  <si>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</si>
  <si>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</si>
  <si>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</si>
  <si>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</si>
  <si>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</si>
  <si>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</si>
  <si>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</si>
  <si>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</si>
  <si>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</si>
  <si>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</si>
  <si>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</si>
  <si>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</si>
  <si>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</si>
  <si>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</si>
  <si>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</si>
  <si>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</si>
  <si>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</si>
  <si>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</si>
  <si>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</si>
  <si>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</si>
  <si>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</si>
  <si>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</si>
  <si>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</si>
  <si>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</si>
  <si>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</si>
  <si>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</si>
  <si>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</si>
  <si>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</si>
  <si>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</si>
  <si>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</si>
  <si>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</si>
  <si>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</si>
  <si>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</si>
  <si>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</si>
  <si>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</si>
  <si>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</si>
  <si>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</si>
  <si>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</si>
  <si>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</si>
  <si>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</si>
  <si>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</si>
  <si>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</si>
  <si>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</si>
  <si>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</si>
  <si>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</si>
  <si>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</si>
  <si>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</si>
  <si>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</si>
  <si>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</si>
  <si>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</si>
  <si>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</si>
  <si>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</si>
  <si>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</si>
  <si>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</si>
  <si>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</si>
  <si>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</si>
  <si>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</si>
  <si>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</si>
  <si>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</si>
  <si>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</si>
  <si>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</si>
  <si>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</si>
  <si>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</si>
  <si>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</si>
  <si>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</si>
  <si>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</si>
  <si>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</si>
  <si>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</si>
  <si>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</si>
  <si>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</si>
  <si>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</si>
  <si>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</si>
  <si>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</si>
  <si>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</si>
  <si>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</si>
  <si>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</si>
  <si>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</si>
  <si>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</si>
  <si>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</si>
  <si>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</si>
  <si>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</si>
  <si>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</si>
  <si>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</si>
  <si>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</si>
  <si>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</si>
  <si>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</si>
  <si>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</si>
  <si>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</si>
  <si>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</si>
  <si>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</si>
  <si>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</si>
  <si>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</si>
  <si>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</si>
  <si>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</si>
  <si>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</si>
  <si>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</si>
  <si>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</si>
  <si>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</si>
  <si>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</si>
  <si>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</si>
  <si>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</si>
  <si>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</si>
  <si>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</si>
  <si>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</si>
  <si>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</si>
  <si>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</si>
  <si>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</si>
  <si>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</si>
  <si>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</si>
  <si>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</si>
  <si>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</si>
  <si>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</si>
  <si>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</si>
  <si>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</si>
  <si>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</si>
  <si>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</si>
  <si>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</si>
  <si>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</si>
  <si>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</si>
  <si>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</si>
  <si>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</si>
  <si>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</si>
  <si>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</si>
  <si>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</si>
  <si>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</si>
  <si>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</si>
  <si>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</si>
  <si>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</si>
  <si>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</si>
  <si>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</si>
  <si>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</si>
  <si>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</si>
  <si>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</si>
  <si>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</si>
  <si>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</si>
  <si>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</si>
  <si>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</si>
  <si>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</si>
  <si>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</si>
  <si>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</si>
  <si>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</si>
  <si>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</si>
  <si>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</si>
  <si>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</si>
  <si>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</si>
  <si>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</si>
  <si>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</si>
  <si>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</si>
  <si>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</si>
  <si>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</si>
  <si>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</si>
  <si>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</si>
  <si>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</si>
  <si>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</si>
  <si>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</si>
  <si>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</si>
  <si>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</si>
  <si>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</si>
  <si>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</si>
  <si>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</si>
  <si>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</si>
  <si>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</si>
  <si>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</si>
  <si>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</si>
  <si>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</si>
  <si>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</si>
  <si>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</si>
  <si>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</si>
  <si>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</si>
  <si>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</si>
  <si>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</si>
  <si>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</si>
  <si>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</si>
  <si>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</si>
  <si>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</si>
  <si>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</si>
  <si>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</si>
  <si>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</si>
  <si>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</si>
  <si>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</si>
  <si>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</si>
  <si>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</si>
  <si>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</si>
  <si>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</si>
  <si>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</si>
  <si>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</si>
  <si>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</si>
  <si>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</si>
  <si>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</si>
  <si>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</si>
  <si>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</si>
  <si>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</si>
  <si>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</si>
  <si>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</si>
  <si>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</si>
  <si>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</si>
  <si>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</si>
  <si>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</si>
  <si>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</si>
  <si>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</si>
  <si>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</si>
  <si>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</si>
  <si>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</si>
  <si>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</si>
  <si>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</si>
  <si>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</si>
  <si>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</si>
  <si>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</si>
  <si>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</si>
  <si>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</si>
  <si>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</si>
  <si>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</si>
  <si>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</si>
  <si>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</si>
  <si>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</si>
  <si>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</si>
  <si>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</si>
  <si>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</si>
  <si>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</si>
  <si>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</si>
  <si>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</si>
  <si>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</si>
  <si>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</si>
  <si>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</si>
  <si>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</si>
  <si>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</si>
  <si>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</si>
  <si>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</si>
  <si>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</si>
  <si>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</si>
  <si>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</si>
  <si>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</si>
  <si>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</si>
  <si>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</si>
  <si>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</si>
  <si>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</si>
  <si>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</si>
  <si>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</si>
  <si>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</si>
  <si>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</si>
  <si>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</si>
  <si>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</si>
  <si>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</si>
  <si>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</si>
  <si>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</si>
  <si>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</si>
  <si>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</si>
  <si>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</si>
  <si>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</si>
  <si>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</si>
  <si>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</si>
  <si>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</si>
  <si>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</si>
  <si>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</si>
  <si>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</si>
  <si>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</si>
  <si>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</si>
  <si>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</si>
  <si>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</si>
  <si>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</si>
  <si>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</si>
  <si>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</si>
  <si>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</si>
  <si>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</si>
  <si>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</si>
  <si>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</si>
  <si>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</si>
  <si>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</si>
  <si>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</si>
  <si>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</si>
  <si>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</si>
  <si>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</si>
  <si>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</si>
  <si>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</si>
  <si>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</si>
  <si>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</si>
  <si>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</si>
  <si>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</si>
  <si>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</si>
  <si>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</si>
  <si>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</si>
  <si>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</si>
  <si>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</si>
  <si>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</si>
  <si>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</si>
  <si>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</si>
  <si>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</si>
  <si>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</si>
  <si>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</si>
  <si>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</si>
  <si>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</si>
  <si>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</si>
  <si>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</si>
  <si>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</si>
  <si>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</si>
  <si>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</si>
  <si>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</si>
  <si>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</si>
  <si>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</si>
  <si>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</si>
  <si>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</si>
  <si>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</si>
  <si>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</si>
  <si>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</si>
  <si>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</si>
  <si>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</si>
  <si>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</si>
  <si>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</si>
  <si>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</si>
  <si>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</si>
  <si>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</si>
  <si>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</si>
  <si>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</si>
  <si>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</si>
  <si>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</si>
  <si>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</si>
  <si>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</si>
  <si>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</si>
  <si>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</si>
  <si>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</si>
  <si>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</si>
  <si>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</si>
  <si>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</si>
  <si>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</si>
  <si>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</si>
  <si>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</si>
  <si>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</si>
  <si>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</si>
  <si>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</si>
  <si>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</si>
  <si>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</si>
  <si>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</si>
  <si>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</si>
  <si>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</si>
  <si>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</si>
  <si>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</si>
  <si>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</si>
  <si>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</si>
  <si>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</si>
  <si>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</si>
  <si>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</si>
  <si>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</si>
  <si>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</si>
  <si>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</si>
  <si>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</si>
  <si>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</si>
  <si>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</si>
  <si>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</si>
  <si>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</si>
  <si>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</si>
  <si>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</si>
  <si>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</si>
  <si>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</si>
  <si>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</si>
  <si>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</si>
  <si>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</si>
  <si>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</si>
  <si>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</si>
  <si>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</si>
  <si>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</si>
  <si>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</si>
  <si>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</si>
  <si>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</si>
  <si>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</si>
  <si>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</si>
  <si>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</si>
  <si>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</si>
  <si>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</si>
  <si>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</si>
  <si>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</si>
  <si>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</si>
  <si>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</si>
  <si>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</si>
  <si>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</si>
  <si>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</si>
  <si>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</si>
  <si>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</si>
  <si>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</si>
  <si>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</si>
  <si>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</si>
  <si>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</si>
  <si>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</si>
  <si>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</si>
  <si>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</si>
  <si>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</si>
  <si>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</si>
  <si>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</si>
  <si>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</si>
  <si>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</si>
  <si>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</si>
  <si>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</si>
  <si>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</si>
  <si>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</si>
  <si>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</si>
  <si>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</si>
  <si>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</si>
  <si>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</si>
  <si>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</si>
  <si>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</si>
  <si>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</si>
  <si>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</si>
  <si>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</si>
  <si>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</si>
  <si>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</si>
  <si>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</si>
  <si>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</si>
  <si>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</si>
  <si>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</si>
  <si>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</si>
  <si>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</si>
  <si>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</si>
  <si>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</si>
  <si>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</si>
  <si>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</si>
  <si>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</si>
  <si>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</si>
  <si>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</si>
  <si>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</si>
  <si>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</si>
  <si>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</si>
  <si>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</si>
  <si>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</si>
  <si>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</si>
  <si>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</si>
  <si>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</si>
  <si>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</si>
  <si>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</si>
  <si>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</si>
  <si>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</si>
  <si>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</si>
  <si>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</si>
  <si>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</si>
  <si>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</si>
  <si>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</si>
  <si>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</si>
  <si>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</si>
  <si>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</si>
  <si>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</si>
  <si>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</si>
  <si>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</si>
  <si>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</si>
  <si>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</si>
  <si>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</si>
  <si>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</si>
  <si>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</si>
  <si>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</si>
  <si>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</si>
  <si>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</si>
  <si>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</si>
  <si>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</si>
  <si>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</si>
  <si>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</si>
  <si>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</si>
  <si>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</si>
  <si>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</si>
  <si>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</si>
  <si>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</si>
  <si>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</si>
  <si>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</si>
  <si>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</si>
  <si>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</si>
  <si>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</si>
  <si>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</si>
  <si>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</si>
  <si>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</si>
  <si>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</si>
  <si>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</si>
  <si>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</si>
  <si>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</si>
  <si>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</si>
  <si>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</si>
  <si>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</si>
  <si>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</si>
  <si>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</si>
  <si>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</si>
  <si>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</si>
  <si>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</si>
  <si>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</si>
  <si>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</si>
  <si>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</si>
  <si>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</si>
  <si>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</si>
  <si>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</si>
  <si>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</si>
  <si>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</si>
  <si>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</si>
  <si>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</si>
  <si>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</si>
  <si>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</si>
  <si>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</si>
  <si>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</si>
  <si>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</si>
  <si>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</si>
  <si>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</si>
  <si>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</si>
  <si>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</si>
  <si>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</si>
  <si>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</si>
  <si>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</si>
  <si>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</si>
  <si>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</si>
  <si>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</si>
  <si>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</si>
  <si>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</si>
  <si>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</si>
  <si>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</si>
  <si>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</si>
  <si>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</si>
  <si>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</si>
  <si>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</si>
  <si>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</si>
  <si>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</si>
  <si>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</si>
  <si>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</si>
  <si>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</si>
  <si>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</si>
  <si>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</si>
  <si>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</si>
  <si>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</si>
  <si>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</si>
  <si>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</si>
  <si>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</si>
  <si>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</si>
  <si>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</si>
  <si>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</si>
  <si>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</si>
  <si>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</si>
  <si>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</si>
  <si>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</si>
  <si>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</si>
  <si>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</si>
  <si>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</si>
  <si>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</si>
  <si>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</si>
  <si>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</si>
  <si>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</si>
  <si>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</si>
  <si>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</si>
  <si>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</si>
  <si>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</si>
  <si>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</si>
  <si>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</si>
  <si>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</si>
  <si>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</si>
  <si>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</si>
  <si>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</si>
  <si>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</si>
  <si>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</si>
  <si>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</si>
  <si>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</si>
  <si>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</si>
  <si>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</si>
  <si>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</si>
  <si>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</si>
  <si>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</si>
  <si>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</si>
  <si>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</si>
  <si>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</si>
  <si>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</si>
  <si>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</si>
  <si>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</si>
  <si>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</si>
  <si>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</si>
  <si>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</si>
  <si>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</si>
  <si>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</si>
  <si>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</si>
  <si>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</si>
  <si>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</si>
  <si>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</si>
  <si>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</si>
  <si>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</si>
  <si>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</si>
  <si>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</si>
  <si>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</si>
  <si>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</si>
  <si>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</si>
  <si>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</si>
  <si>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</si>
  <si>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</si>
  <si>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</si>
  <si>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</si>
  <si>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</si>
  <si>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</si>
  <si>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</si>
  <si>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</si>
  <si>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</si>
  <si>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</si>
  <si>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</si>
  <si>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</si>
  <si>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</si>
  <si>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</si>
  <si>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</si>
  <si>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</si>
  <si>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</si>
  <si>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</si>
  <si>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</si>
  <si>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</si>
  <si>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</si>
  <si>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</si>
  <si>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</si>
  <si>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</si>
  <si>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</si>
  <si>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</si>
  <si>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</si>
  <si>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</si>
  <si>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</si>
  <si>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</si>
  <si>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</si>
  <si>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</si>
  <si>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</si>
  <si>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</si>
  <si>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</si>
  <si>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</si>
  <si>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</si>
  <si>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</si>
  <si>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</si>
  <si>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</si>
  <si>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</si>
  <si>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</si>
  <si>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</si>
  <si>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</si>
  <si>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</si>
  <si>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</si>
  <si>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</si>
  <si>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</si>
  <si>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</si>
  <si>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</si>
  <si>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</si>
  <si>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</si>
  <si>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</si>
  <si>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</si>
  <si>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</si>
  <si>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</si>
  <si>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</si>
  <si>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</si>
  <si>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</si>
  <si>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</si>
  <si>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</si>
  <si>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</si>
  <si>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</si>
  <si>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</si>
  <si>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</si>
  <si>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</si>
  <si>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</si>
  <si>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</si>
  <si>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</si>
  <si>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</si>
  <si>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</si>
  <si>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</si>
  <si>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</si>
  <si>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</si>
  <si>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</si>
  <si>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</si>
  <si>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</si>
  <si>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</si>
  <si>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</si>
  <si>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</si>
  <si>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</si>
  <si>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</si>
  <si>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</si>
  <si>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</si>
  <si>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</si>
  <si>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</si>
  <si>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</si>
  <si>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</si>
  <si>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</si>
  <si>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</si>
  <si>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</si>
  <si>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</si>
  <si>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</si>
  <si>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</si>
  <si>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</si>
  <si>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</si>
  <si>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</si>
  <si>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</si>
  <si>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</si>
  <si>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</si>
  <si>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</si>
  <si>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</si>
  <si>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</si>
  <si>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</si>
  <si>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</si>
  <si>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</si>
  <si>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</si>
  <si>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</si>
  <si>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</si>
  <si>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</si>
  <si>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</si>
  <si>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</si>
  <si>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</si>
  <si>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</si>
  <si>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</si>
  <si>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</si>
  <si>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</si>
  <si>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</si>
  <si>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</si>
  <si>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</si>
  <si>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</si>
  <si>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</si>
  <si>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</si>
  <si>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</si>
  <si>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</si>
  <si>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</si>
  <si>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</si>
  <si>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</si>
  <si>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</si>
  <si>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</si>
  <si>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</si>
  <si>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</si>
  <si>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</si>
  <si>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</si>
  <si>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</si>
  <si>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</si>
  <si>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</si>
  <si>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</si>
  <si>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</si>
  <si>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</si>
  <si>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</si>
  <si>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</si>
  <si>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</si>
  <si>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</si>
  <si>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</si>
  <si>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</si>
  <si>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</si>
  <si>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</si>
  <si>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</si>
  <si>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</si>
  <si>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</si>
  <si>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</si>
  <si>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</si>
  <si>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</si>
  <si>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</si>
  <si>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</si>
  <si>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</si>
  <si>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</si>
  <si>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</si>
  <si>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</si>
  <si>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</si>
  <si>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</si>
  <si>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</si>
  <si>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</si>
  <si>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</si>
  <si>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</si>
  <si>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</si>
  <si>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</si>
  <si>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</si>
  <si>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</si>
  <si>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</si>
  <si>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</si>
  <si>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</si>
  <si>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</si>
  <si>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</si>
  <si>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</si>
  <si>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</si>
  <si>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</si>
  <si>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</si>
  <si>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</si>
  <si>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</si>
  <si>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</si>
  <si>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</si>
  <si>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</si>
  <si>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</si>
  <si>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</si>
  <si>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</si>
  <si>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</si>
  <si>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</si>
  <si>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</si>
  <si>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</si>
  <si>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</si>
  <si>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</si>
  <si>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</si>
  <si>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</si>
  <si>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</si>
  <si>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</si>
  <si>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</si>
  <si>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</si>
  <si>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</si>
  <si>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</si>
  <si>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</si>
  <si>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</si>
  <si>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</si>
  <si>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</si>
  <si>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</si>
  <si>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</si>
  <si>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</si>
  <si>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</si>
  <si>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</si>
  <si>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</si>
  <si>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</si>
  <si>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</si>
  <si>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</si>
  <si>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</si>
  <si>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</si>
  <si>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</si>
  <si>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</si>
  <si>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</si>
  <si>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</si>
  <si>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</si>
  <si>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</si>
  <si>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</si>
  <si>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</si>
  <si>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</si>
  <si>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</si>
  <si>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</si>
  <si>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</si>
  <si>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</si>
  <si>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</si>
  <si>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</si>
  <si>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</si>
  <si>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</si>
  <si>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</si>
  <si>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</si>
  <si>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</si>
  <si>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</si>
  <si>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</si>
  <si>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</si>
  <si>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</si>
  <si>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</si>
  <si>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</si>
  <si>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</si>
  <si>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</si>
  <si>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</si>
  <si>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</si>
  <si>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</si>
  <si>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</si>
  <si>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</si>
  <si>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</si>
  <si>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</si>
  <si>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</si>
  <si>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</si>
  <si>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</si>
  <si>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</si>
  <si>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</si>
  <si>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</si>
  <si>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</si>
  <si>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</si>
  <si>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</si>
  <si>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</si>
  <si>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</si>
  <si>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</si>
  <si>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</si>
  <si>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</si>
  <si>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</si>
  <si>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</si>
  <si>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</si>
  <si>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</si>
  <si>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</si>
  <si>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</si>
  <si>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</si>
  <si>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</si>
  <si>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</si>
  <si>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</si>
  <si>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</si>
  <si>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</si>
  <si>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</si>
  <si>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</si>
  <si>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</si>
  <si>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</si>
  <si>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</si>
  <si>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</si>
  <si>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</si>
  <si>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</si>
  <si>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</si>
  <si>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</si>
  <si>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</si>
  <si>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</si>
  <si>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</si>
  <si>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</si>
  <si>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</si>
  <si>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</si>
  <si>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</si>
  <si>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</si>
  <si>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</si>
  <si>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</si>
  <si>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</si>
  <si>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</si>
  <si>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</si>
  <si>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</si>
  <si>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</si>
  <si>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</si>
  <si>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</si>
  <si>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</si>
  <si>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</si>
  <si>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</si>
  <si>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</si>
  <si>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</si>
  <si>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</si>
  <si>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</si>
  <si>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</si>
  <si>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</si>
  <si>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</si>
  <si>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</si>
  <si>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</si>
  <si>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</si>
  <si>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</si>
  <si>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</si>
  <si>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</si>
  <si>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</si>
  <si>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</si>
  <si>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</si>
  <si>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</si>
  <si>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</si>
  <si>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</si>
  <si>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</si>
  <si>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</si>
  <si>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</si>
  <si>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</si>
  <si>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</si>
  <si>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</si>
  <si>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</si>
  <si>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</si>
  <si>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</si>
  <si>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</si>
  <si>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</si>
  <si>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</si>
  <si>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</si>
  <si>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</si>
  <si>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</si>
  <si>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</si>
  <si>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</si>
  <si>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</si>
  <si>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</si>
  <si>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</si>
  <si>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</si>
  <si>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</si>
  <si>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</si>
  <si>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</si>
  <si>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</si>
  <si>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</si>
  <si>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</si>
  <si>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</si>
  <si>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</si>
  <si>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</si>
  <si>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</si>
  <si>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</si>
  <si>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</si>
  <si>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</si>
  <si>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</si>
  <si>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</si>
  <si>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</si>
  <si>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</si>
  <si>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</si>
  <si>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</si>
  <si>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</si>
  <si>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</si>
  <si>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</si>
  <si>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</si>
  <si>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</si>
  <si>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</si>
  <si>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</si>
  <si>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</si>
  <si>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</si>
  <si>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</si>
  <si>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</si>
  <si>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</si>
  <si>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</si>
  <si>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</si>
  <si>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</si>
  <si>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</si>
  <si>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</si>
  <si>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</si>
  <si>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</si>
  <si>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</si>
  <si>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</si>
  <si>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</si>
  <si>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</si>
  <si>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</si>
  <si>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</si>
  <si>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</si>
  <si>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</si>
  <si>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</si>
  <si>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</si>
  <si>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</si>
  <si>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</si>
  <si>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</si>
  <si>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</si>
  <si>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</si>
  <si>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</si>
  <si>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</si>
  <si>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</si>
  <si>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</si>
  <si>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</si>
  <si>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</si>
  <si>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</si>
  <si>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</si>
  <si>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</si>
  <si>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</si>
  <si>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</si>
  <si>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</si>
  <si>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</si>
  <si>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</si>
  <si>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</si>
  <si>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</si>
  <si>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</si>
  <si>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</si>
  <si>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</si>
  <si>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</si>
  <si>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</si>
  <si>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</si>
  <si>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</si>
  <si>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</si>
  <si>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</si>
  <si>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</si>
  <si>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</si>
  <si>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</si>
  <si>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</si>
  <si>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</si>
  <si>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</si>
  <si>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</si>
  <si>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</si>
  <si>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</si>
  <si>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</si>
  <si>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</si>
  <si>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</si>
  <si>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</si>
  <si>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</si>
  <si>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</si>
  <si>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</si>
  <si>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</si>
  <si>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</si>
  <si>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</si>
  <si>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</si>
  <si>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</si>
  <si>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</si>
  <si>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</si>
  <si>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</si>
  <si>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</si>
  <si>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</si>
  <si>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</si>
  <si>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</si>
  <si>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</si>
  <si>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</si>
  <si>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</si>
  <si>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</si>
  <si>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</si>
  <si>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</si>
  <si>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</si>
  <si>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</si>
  <si>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</si>
  <si>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</si>
  <si>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</si>
  <si>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</si>
  <si>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</si>
  <si>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</si>
  <si>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</si>
  <si>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</si>
  <si>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</si>
  <si>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</si>
  <si>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</si>
  <si>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</si>
  <si>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</si>
  <si>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</si>
  <si>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</si>
  <si>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</si>
  <si>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</si>
  <si>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</si>
  <si>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</si>
  <si>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</si>
  <si>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</si>
  <si>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</si>
  <si>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</si>
  <si>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</si>
  <si>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</si>
  <si>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</si>
  <si>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</si>
  <si>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</si>
  <si>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</si>
  <si>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</si>
  <si>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</si>
  <si>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</si>
  <si>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</si>
  <si>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</si>
  <si>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</si>
  <si>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</si>
  <si>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</si>
  <si>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</si>
  <si>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</si>
  <si>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</si>
  <si>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</si>
  <si>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</si>
  <si>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</si>
  <si>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</si>
  <si>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</si>
  <si>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</si>
  <si>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</si>
  <si>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</si>
  <si>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</si>
  <si>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</si>
  <si>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</si>
  <si>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</si>
  <si>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</si>
  <si>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</si>
  <si>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</si>
  <si>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</si>
  <si>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</si>
  <si>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</si>
  <si>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</si>
  <si>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</si>
  <si>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</si>
  <si>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</si>
  <si>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</si>
  <si>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</si>
  <si>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</si>
  <si>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</si>
  <si>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</si>
  <si>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</si>
  <si>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</si>
  <si>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</si>
  <si>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</si>
  <si>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</si>
  <si>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</si>
  <si>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</si>
  <si>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</si>
  <si>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</si>
  <si>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</si>
  <si>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</si>
  <si>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</si>
  <si>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</si>
  <si>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</si>
  <si>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</si>
  <si>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</si>
  <si>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</si>
  <si>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</si>
  <si>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</si>
  <si>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</si>
  <si>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</si>
  <si>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</si>
  <si>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</si>
  <si>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</si>
  <si>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</si>
  <si>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</si>
  <si>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</si>
  <si>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</si>
  <si>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</si>
  <si>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</si>
  <si>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</si>
  <si>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</si>
  <si>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</si>
  <si>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</si>
  <si>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</si>
  <si>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</si>
  <si>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</si>
  <si>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</si>
  <si>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</si>
  <si>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</si>
  <si>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</si>
  <si>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</si>
  <si>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</si>
  <si>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</si>
  <si>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</si>
  <si>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</si>
  <si>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</si>
  <si>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</si>
  <si>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</si>
  <si>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</si>
  <si>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</si>
  <si>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</si>
  <si>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</si>
  <si>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</si>
  <si>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</si>
  <si>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</si>
  <si>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</si>
  <si>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</si>
  <si>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</si>
  <si>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</si>
  <si>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</si>
  <si>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</si>
  <si>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</si>
  <si>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</si>
  <si>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</si>
  <si>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</si>
  <si>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</si>
  <si>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</si>
  <si>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</si>
  <si>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</si>
  <si>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</si>
  <si>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</si>
  <si>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</si>
  <si>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</si>
  <si>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</si>
  <si>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</si>
  <si>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</si>
  <si>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</si>
  <si>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</si>
  <si>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</si>
  <si>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</si>
  <si>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</si>
  <si>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</si>
  <si>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</si>
  <si>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</si>
  <si>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</si>
  <si>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</si>
  <si>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</si>
  <si>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</si>
  <si>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</si>
  <si>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</si>
  <si>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</si>
  <si>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</si>
  <si>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</si>
  <si>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</si>
  <si>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</si>
  <si>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</si>
  <si>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</si>
  <si>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</si>
  <si>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</si>
  <si>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</si>
  <si>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</si>
  <si>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</si>
  <si>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</si>
  <si>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</si>
  <si>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</si>
  <si>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</si>
  <si>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</si>
  <si>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</si>
  <si>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</si>
  <si>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</si>
  <si>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</si>
  <si>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</si>
  <si>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</si>
  <si>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</si>
  <si>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</si>
  <si>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</si>
  <si>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</si>
  <si>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</si>
  <si>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</si>
  <si>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</si>
  <si>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</si>
  <si>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</si>
  <si>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</si>
  <si>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</si>
  <si>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</si>
  <si>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</si>
  <si>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</si>
  <si>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</si>
  <si>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</si>
  <si>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</si>
  <si>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</si>
  <si>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</si>
  <si>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</si>
  <si>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</si>
  <si>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</si>
  <si>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</si>
  <si>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</si>
  <si>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</si>
  <si>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</si>
  <si>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</si>
  <si>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</si>
  <si>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</si>
  <si>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</si>
  <si>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</si>
  <si>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</si>
  <si>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</si>
  <si>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</si>
  <si>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</si>
  <si>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</si>
  <si>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</si>
  <si>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</si>
  <si>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</si>
  <si>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</si>
  <si>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</si>
  <si>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</si>
  <si>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</si>
  <si>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</si>
  <si>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</si>
  <si>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</si>
  <si>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</si>
  <si>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</si>
  <si>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</si>
  <si>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</si>
  <si>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</si>
  <si>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</si>
  <si>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</si>
  <si>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</si>
  <si>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</si>
  <si>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</si>
  <si>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</si>
  <si>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</si>
  <si>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</si>
  <si>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</si>
  <si>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</si>
  <si>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</si>
  <si>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</si>
  <si>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</si>
  <si>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</si>
  <si>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</si>
  <si>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</si>
  <si>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</si>
  <si>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</si>
  <si>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</si>
  <si>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</si>
  <si>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</si>
  <si>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</si>
  <si>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</si>
  <si>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</si>
  <si>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</si>
  <si>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</si>
  <si>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</si>
  <si>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</si>
  <si>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</si>
  <si>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</si>
  <si>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</si>
  <si>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</si>
  <si>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</si>
  <si>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</si>
  <si>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</si>
  <si>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</si>
  <si>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</si>
  <si>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</si>
  <si>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</si>
  <si>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</si>
  <si>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</si>
  <si>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</si>
  <si>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</si>
  <si>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</si>
  <si>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</si>
  <si>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</si>
  <si>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</si>
  <si>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</si>
  <si>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</si>
  <si>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</si>
  <si>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</si>
  <si>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</si>
  <si>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</si>
  <si>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</si>
  <si>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</si>
  <si>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</si>
  <si>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</si>
  <si>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</si>
  <si>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</si>
  <si>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</si>
  <si>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</si>
  <si>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</si>
  <si>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</si>
  <si>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</si>
  <si>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</si>
  <si>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</si>
  <si>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</si>
  <si>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</si>
  <si>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</si>
  <si>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</si>
  <si>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</si>
  <si>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</si>
  <si>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</si>
  <si>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</si>
  <si>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</si>
  <si>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</si>
  <si>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</si>
  <si>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</si>
  <si>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</si>
  <si>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</si>
  <si>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</si>
  <si>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</si>
  <si>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</si>
  <si>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</si>
  <si>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</si>
  <si>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</si>
  <si>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</si>
  <si>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</si>
  <si>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</si>
  <si>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</si>
  <si>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</si>
  <si>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</si>
  <si>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</si>
  <si>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</si>
  <si>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</si>
  <si>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</si>
  <si>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</si>
  <si>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</si>
  <si>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</si>
  <si>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</si>
  <si>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</si>
  <si>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</si>
  <si>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</si>
  <si>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</si>
  <si>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</si>
  <si>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</si>
  <si>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</si>
  <si>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</si>
  <si>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</si>
  <si>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</si>
  <si>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</si>
  <si>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</si>
  <si>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</si>
  <si>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</si>
  <si>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</si>
  <si>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</si>
  <si>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</si>
  <si>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</si>
  <si>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</si>
  <si>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</si>
  <si>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</si>
  <si>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</si>
  <si>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</si>
  <si>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</si>
  <si>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</si>
  <si>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</si>
  <si>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</si>
  <si>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</si>
  <si>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</si>
  <si>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</si>
  <si>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</si>
  <si>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</si>
  <si>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</si>
  <si>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</si>
  <si>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</si>
  <si>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</si>
  <si>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</si>
  <si>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</si>
  <si>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</si>
  <si>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</si>
  <si>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</si>
  <si>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</si>
  <si>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</si>
  <si>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</si>
  <si>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</si>
  <si>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</si>
  <si>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</si>
  <si>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</si>
  <si>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</si>
  <si>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</si>
  <si>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</si>
  <si>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</si>
  <si>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</si>
  <si>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</si>
  <si>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</si>
  <si>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</si>
  <si>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</si>
  <si>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</si>
  <si>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</si>
  <si>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</si>
  <si>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</si>
  <si>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</si>
  <si>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</si>
  <si>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</si>
  <si>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</si>
  <si>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</si>
  <si>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</si>
  <si>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</si>
  <si>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</si>
  <si>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</si>
  <si>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</si>
  <si>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</si>
  <si>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</si>
  <si>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</si>
  <si>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</si>
  <si>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</si>
  <si>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</si>
  <si>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</si>
  <si>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</si>
  <si>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</si>
  <si>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</si>
  <si>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</si>
  <si>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</si>
  <si>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</si>
  <si>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</si>
  <si>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</si>
  <si>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</si>
  <si>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</si>
  <si>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</si>
  <si>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</si>
  <si>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</si>
  <si>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</si>
  <si>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</si>
  <si>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</si>
  <si>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</si>
  <si>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</si>
  <si>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</si>
  <si>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</si>
  <si>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</si>
  <si>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</si>
  <si>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</si>
  <si>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</si>
  <si>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</si>
  <si>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</si>
  <si>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</si>
  <si>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</si>
  <si>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</si>
  <si>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</si>
  <si>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</si>
  <si>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</si>
  <si>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</si>
  <si>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</si>
  <si>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</si>
  <si>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</si>
  <si>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</si>
  <si>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</si>
  <si>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</si>
  <si>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</si>
  <si>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</si>
  <si>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</si>
  <si>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</si>
  <si>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</si>
  <si>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</si>
  <si>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</si>
  <si>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</si>
  <si>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</si>
  <si>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</si>
  <si>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</si>
  <si>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</si>
  <si>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</si>
  <si>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</si>
  <si>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</si>
  <si>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</si>
  <si>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</si>
  <si>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</si>
  <si>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</si>
  <si>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</si>
  <si>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</si>
  <si>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</si>
  <si>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</si>
  <si>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</si>
  <si>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</si>
  <si>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</si>
  <si>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</si>
  <si>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</si>
  <si>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</si>
  <si>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</si>
  <si>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</si>
  <si>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</si>
  <si>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</si>
  <si>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</si>
  <si>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</si>
  <si>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</si>
  <si>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</si>
  <si>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</si>
  <si>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</si>
  <si>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</si>
  <si>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</si>
  <si>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</si>
  <si>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</si>
  <si>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</si>
  <si>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</si>
  <si>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</si>
  <si>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</si>
  <si>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</si>
  <si>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</si>
  <si>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</si>
  <si>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</si>
  <si>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</si>
  <si>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</si>
  <si>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</si>
  <si>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</si>
  <si>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</si>
  <si>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</si>
  <si>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</si>
  <si>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</si>
  <si>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</si>
  <si>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</si>
  <si>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</si>
  <si>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</si>
  <si>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</si>
  <si>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</si>
  <si>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</si>
  <si>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</si>
  <si>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</si>
  <si>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</si>
  <si>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</si>
  <si>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</si>
  <si>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</si>
  <si>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</si>
  <si>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</si>
  <si>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</si>
  <si>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</si>
  <si>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</si>
  <si>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</si>
  <si>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</si>
  <si>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</si>
  <si>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</si>
  <si>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</si>
  <si>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</si>
  <si>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</si>
  <si>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</si>
  <si>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</si>
  <si>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</si>
  <si>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</si>
  <si>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</si>
  <si>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</si>
  <si>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</si>
  <si>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</si>
  <si>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</si>
  <si>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</si>
  <si>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</si>
  <si>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</si>
  <si>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</si>
  <si>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</si>
  <si>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</si>
  <si>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</si>
  <si>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</si>
  <si>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</si>
  <si>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</si>
  <si>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</si>
  <si>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</si>
  <si>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</si>
  <si>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</si>
  <si>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</si>
  <si>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</si>
  <si>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</si>
  <si>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</si>
  <si>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</si>
  <si>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</si>
  <si>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</si>
  <si>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</si>
  <si>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</si>
  <si>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</si>
  <si>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</si>
  <si>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</si>
  <si>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</si>
  <si>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</si>
  <si>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</si>
  <si>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</si>
  <si>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</si>
  <si>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</si>
  <si>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</si>
  <si>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</si>
  <si>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</si>
  <si>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</si>
  <si>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</si>
  <si>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</si>
  <si>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</si>
  <si>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</si>
  <si>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</si>
  <si>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</si>
  <si>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</si>
  <si>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</si>
  <si>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</si>
  <si>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</si>
  <si>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</si>
  <si>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</si>
  <si>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</si>
  <si>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</si>
  <si>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</si>
  <si>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</si>
  <si>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</si>
  <si>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</si>
  <si>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</si>
  <si>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</si>
  <si>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</si>
  <si>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</si>
  <si>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</si>
  <si>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</si>
  <si>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</si>
  <si>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</si>
  <si>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</si>
  <si>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</si>
  <si>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</si>
  <si>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</si>
  <si>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</si>
  <si>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</si>
  <si>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</si>
  <si>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</si>
  <si>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</si>
  <si>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</si>
  <si>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</si>
  <si>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</si>
  <si>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</si>
  <si>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</si>
  <si>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</si>
  <si>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</si>
  <si>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</si>
  <si>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</si>
  <si>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</si>
  <si>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</si>
  <si>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</si>
  <si>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</si>
  <si>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</si>
  <si>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</si>
  <si>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</si>
  <si>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</si>
  <si>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</si>
  <si>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</si>
  <si>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</si>
  <si>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</si>
  <si>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</si>
  <si>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</si>
  <si>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</si>
  <si>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</si>
  <si>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</si>
  <si>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</si>
  <si>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</si>
  <si>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</si>
  <si>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</si>
  <si>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</si>
  <si>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</si>
  <si>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</si>
  <si>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</si>
  <si>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</si>
  <si>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</si>
  <si>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</si>
  <si>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</si>
  <si>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</si>
  <si>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</si>
  <si>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</si>
  <si>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</si>
  <si>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</si>
  <si>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</si>
  <si>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</si>
  <si>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</si>
  <si>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</si>
  <si>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</si>
  <si>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</si>
  <si>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</si>
  <si>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</si>
  <si>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</si>
  <si>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</si>
  <si>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</si>
  <si>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</si>
  <si>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</si>
  <si>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</si>
  <si>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</si>
  <si>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</si>
  <si>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</si>
  <si>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</si>
  <si>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</si>
  <si>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</si>
  <si>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</si>
  <si>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</si>
  <si>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</si>
  <si>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</si>
  <si>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</si>
  <si>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</si>
  <si>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</si>
  <si>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</si>
  <si>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</si>
  <si>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</si>
  <si>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</si>
  <si>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</si>
  <si>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</si>
  <si>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</si>
  <si>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</si>
  <si>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</si>
  <si>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</si>
  <si>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</si>
  <si>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</si>
  <si>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</si>
  <si>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</si>
  <si>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</si>
  <si>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</si>
  <si>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</si>
  <si>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</si>
  <si>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</si>
  <si>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</si>
  <si>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</si>
  <si>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</si>
  <si>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</si>
  <si>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</si>
  <si>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</si>
  <si>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</si>
  <si>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</si>
  <si>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</si>
  <si>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</si>
  <si>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</si>
  <si>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</si>
  <si>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</si>
  <si>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</si>
  <si>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</si>
  <si>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</si>
  <si>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</si>
  <si>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</si>
  <si>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</si>
  <si>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</si>
  <si>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</si>
  <si>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</si>
  <si>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</si>
  <si>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</si>
  <si>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</si>
  <si>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</si>
  <si>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</si>
  <si>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</si>
  <si>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</si>
  <si>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</si>
  <si>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</si>
  <si>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</si>
  <si>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</si>
  <si>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</si>
  <si>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</si>
  <si>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</si>
  <si>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</si>
  <si>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</si>
  <si>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</si>
  <si>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</si>
  <si>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</si>
  <si>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</si>
  <si>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</si>
  <si>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</si>
  <si>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</si>
  <si>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</si>
  <si>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</si>
  <si>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</si>
  <si>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</si>
  <si>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</si>
  <si>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</si>
  <si>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</si>
  <si>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</si>
  <si>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</si>
  <si>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</si>
  <si>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</si>
  <si>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</si>
  <si>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</si>
  <si>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</si>
  <si>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</si>
  <si>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</si>
  <si>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</si>
  <si>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</si>
  <si>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</si>
  <si>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</si>
  <si>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</si>
  <si>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</si>
  <si>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</si>
  <si>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</si>
  <si>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</si>
  <si>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</si>
  <si>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</si>
  <si>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</si>
  <si>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</si>
  <si>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</si>
  <si>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</si>
  <si>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</si>
  <si>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</si>
  <si>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</si>
  <si>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</si>
  <si>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</si>
  <si>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</si>
  <si>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</si>
  <si>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</si>
  <si>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</si>
  <si>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</si>
  <si>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</si>
  <si>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</si>
  <si>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</si>
  <si>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</si>
  <si>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</si>
  <si>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</si>
  <si>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</si>
  <si>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</si>
  <si>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</si>
  <si>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</si>
  <si>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</si>
  <si>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</si>
  <si>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</si>
  <si>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</si>
  <si>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</si>
  <si>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</si>
  <si>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</si>
  <si>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</si>
  <si>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</si>
  <si>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</si>
  <si>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</si>
  <si>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</si>
  <si>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</si>
  <si>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</si>
  <si>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</si>
  <si>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</si>
  <si>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</si>
  <si>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</si>
  <si>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</si>
  <si>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</si>
  <si>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</si>
  <si>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</si>
  <si>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</si>
  <si>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</si>
  <si>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</si>
  <si>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</si>
  <si>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</si>
  <si>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</si>
  <si>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</si>
  <si>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</si>
  <si>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</si>
  <si>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</si>
  <si>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</si>
  <si>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</si>
  <si>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</si>
  <si>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</si>
  <si>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</si>
  <si>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</si>
  <si>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</si>
  <si>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</si>
  <si>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</si>
  <si>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</si>
  <si>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</si>
  <si>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</si>
  <si>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</si>
  <si>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</si>
  <si>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</si>
  <si>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</si>
  <si>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</si>
  <si>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</si>
  <si>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</si>
  <si>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</si>
  <si>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</si>
  <si>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</si>
  <si>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</si>
  <si>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</si>
  <si>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</si>
  <si>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</si>
  <si>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</si>
  <si>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</si>
  <si>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</si>
  <si>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</si>
  <si>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</si>
  <si>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</si>
  <si>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</si>
  <si>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</si>
  <si>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</si>
  <si>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</si>
  <si>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</si>
  <si>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</si>
  <si>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</si>
  <si>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</si>
  <si>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</si>
  <si>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</si>
  <si>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</si>
  <si>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</si>
  <si>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</si>
  <si>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</si>
  <si>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</si>
  <si>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</si>
  <si>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</si>
  <si>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</si>
  <si>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</si>
  <si>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</si>
  <si>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</si>
  <si>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</si>
  <si>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</si>
  <si>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</si>
  <si>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</si>
  <si>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</si>
  <si>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</si>
  <si>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</si>
  <si>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</si>
  <si>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</si>
  <si>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</si>
  <si>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</si>
  <si>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</si>
  <si>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</si>
  <si>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</si>
  <si>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</si>
  <si>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</si>
  <si>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</si>
  <si>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</si>
  <si>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</si>
  <si>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</si>
  <si>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</si>
  <si>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</si>
  <si>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</si>
  <si>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</si>
  <si>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</si>
  <si>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</si>
  <si>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</si>
  <si>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</si>
  <si>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</si>
  <si>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</si>
  <si>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</si>
  <si>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</si>
  <si>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</si>
  <si>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</si>
  <si>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</si>
  <si>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</si>
  <si>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</si>
  <si>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</si>
  <si>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</si>
  <si>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</si>
  <si>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</si>
  <si>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</si>
  <si>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</si>
  <si>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</si>
  <si>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</si>
  <si>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</si>
  <si>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</si>
  <si>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</si>
  <si>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</si>
  <si>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</si>
  <si>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</si>
  <si>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</si>
  <si>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</si>
  <si>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</si>
  <si>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</si>
  <si>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</si>
  <si>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</si>
  <si>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</si>
  <si>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</si>
  <si>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</si>
  <si>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</si>
  <si>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</si>
  <si>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</si>
  <si>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</si>
  <si>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</si>
  <si>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</si>
  <si>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</si>
  <si>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</si>
  <si>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</si>
  <si>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</si>
  <si>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</si>
  <si>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</si>
  <si>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</si>
  <si>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</si>
  <si>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</si>
  <si>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</si>
  <si>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</si>
  <si>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</si>
  <si>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</si>
  <si>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</si>
  <si>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</si>
  <si>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</si>
  <si>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</si>
  <si>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</si>
  <si>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</si>
  <si>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</si>
  <si>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</si>
  <si>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</si>
  <si>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</si>
  <si>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</si>
  <si>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</si>
  <si>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</si>
  <si>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</si>
  <si>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</si>
  <si>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</si>
  <si>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</si>
  <si>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</si>
  <si>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</si>
  <si>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</si>
  <si>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</si>
  <si>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</si>
  <si>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</si>
  <si>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</si>
  <si>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</si>
  <si>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</si>
  <si>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</si>
  <si>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</si>
  <si>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</si>
  <si>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</si>
  <si>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</si>
  <si>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</si>
  <si>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</si>
  <si>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</si>
  <si>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</si>
  <si>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</si>
  <si>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</si>
  <si>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</si>
  <si>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</si>
  <si>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</si>
  <si>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</si>
  <si>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</si>
  <si>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</si>
  <si>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</si>
  <si>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</si>
  <si>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</si>
  <si>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</si>
  <si>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</si>
  <si>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</si>
  <si>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</si>
  <si>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</si>
  <si>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</si>
  <si>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</si>
  <si>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</si>
  <si>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</si>
  <si>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</si>
  <si>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</si>
  <si>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</si>
  <si>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</si>
  <si>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</si>
  <si>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</si>
  <si>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</si>
  <si>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</si>
  <si>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</si>
  <si>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</si>
  <si>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</si>
  <si>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</si>
  <si>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</si>
  <si>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</si>
  <si>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</si>
  <si>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</si>
  <si>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</si>
  <si>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</si>
  <si>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</si>
  <si>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</si>
  <si>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</si>
  <si>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</si>
  <si>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</si>
  <si>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</si>
  <si>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</si>
  <si>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</si>
  <si>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</si>
  <si>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</si>
  <si>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</si>
  <si>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</si>
  <si>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</si>
  <si>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</si>
  <si>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</si>
  <si>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</si>
  <si>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</si>
  <si>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</si>
  <si>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</si>
  <si>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</si>
  <si>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</si>
  <si>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</si>
  <si>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</si>
  <si>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</si>
  <si>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</si>
  <si>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</si>
  <si>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</si>
  <si>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</si>
  <si>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</si>
  <si>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</si>
  <si>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</si>
  <si>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</si>
  <si>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</si>
  <si>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</si>
  <si>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</si>
  <si>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</si>
  <si>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</si>
  <si>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</si>
  <si>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</si>
  <si>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</si>
  <si>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</si>
  <si>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</si>
  <si>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</si>
  <si>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</si>
  <si>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</si>
  <si>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</si>
  <si>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</si>
  <si>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</si>
  <si>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</si>
  <si>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</si>
  <si>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</si>
  <si>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</si>
  <si>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</si>
  <si>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</si>
  <si>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</si>
  <si>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</si>
  <si>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</si>
  <si>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</si>
  <si>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</si>
  <si>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</si>
  <si>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</si>
  <si>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</si>
  <si>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</si>
  <si>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</si>
  <si>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</si>
  <si>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</si>
  <si>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</si>
  <si>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</si>
  <si>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</si>
  <si>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</si>
  <si>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</si>
  <si>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</si>
  <si>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</si>
  <si>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</si>
  <si>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</si>
  <si>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</si>
  <si>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</si>
  <si>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</si>
  <si>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</si>
  <si>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</si>
  <si>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</si>
  <si>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</si>
  <si>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</si>
  <si>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</si>
  <si>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</si>
  <si>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</si>
  <si>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</si>
  <si>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</si>
  <si>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</si>
  <si>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</si>
  <si>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</si>
  <si>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</si>
  <si>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</si>
  <si>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</si>
  <si>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</si>
  <si>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</si>
  <si>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</si>
  <si>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</si>
  <si>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</si>
  <si>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</si>
  <si>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</si>
  <si>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</si>
  <si>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</si>
  <si>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</si>
  <si>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</si>
  <si>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</si>
  <si>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</si>
  <si>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</si>
  <si>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</si>
  <si>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</si>
  <si>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</si>
  <si>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</si>
  <si>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</si>
  <si>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</si>
  <si>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</si>
  <si>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</si>
  <si>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</si>
  <si>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</si>
  <si>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</si>
  <si>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</si>
  <si>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</si>
  <si>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</si>
  <si>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</si>
  <si>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</si>
  <si>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</si>
  <si>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</si>
  <si>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</si>
  <si>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</si>
  <si>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</si>
  <si>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</si>
  <si>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</si>
  <si>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</si>
  <si>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</si>
  <si>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</si>
  <si>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</si>
  <si>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</si>
  <si>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</si>
  <si>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</si>
  <si>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</si>
  <si>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</si>
  <si>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</si>
  <si>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</si>
  <si>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</si>
  <si>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</si>
  <si>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</si>
  <si>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</si>
  <si>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</si>
  <si>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</si>
  <si>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</si>
  <si>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</si>
  <si>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</si>
  <si>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</si>
  <si>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</si>
  <si>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</si>
  <si>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</si>
  <si>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</si>
  <si>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</si>
  <si>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</si>
  <si>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</si>
  <si>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</si>
  <si>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</si>
  <si>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</si>
  <si>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</si>
  <si>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</si>
  <si>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</si>
  <si>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</si>
  <si>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</si>
  <si>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</si>
  <si>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</si>
  <si>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</si>
  <si>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</si>
  <si>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</si>
  <si>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</si>
  <si>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</si>
  <si>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</si>
  <si>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</si>
  <si>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</si>
  <si>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</si>
  <si>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</si>
  <si>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</si>
  <si>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</si>
  <si>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</si>
  <si>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</si>
  <si>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</si>
  <si>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</si>
  <si>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</si>
  <si>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</si>
  <si>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</si>
  <si>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</si>
  <si>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</si>
  <si>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</si>
  <si>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</si>
  <si>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</si>
  <si>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</si>
  <si>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</si>
  <si>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</si>
  <si>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</si>
  <si>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</si>
  <si>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</si>
  <si>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</si>
  <si>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</si>
  <si>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</si>
  <si>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</si>
  <si>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</si>
  <si>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</si>
  <si>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</si>
  <si>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</si>
  <si>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</si>
  <si>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</si>
  <si>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</si>
  <si>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</si>
  <si>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</si>
  <si>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</si>
  <si>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</si>
  <si>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</si>
  <si>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</si>
  <si>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</si>
  <si>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</si>
  <si>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</si>
  <si>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</si>
  <si>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</si>
  <si>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</si>
  <si>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</si>
  <si>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</si>
  <si>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</si>
  <si>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</si>
  <si>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</si>
  <si>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</si>
  <si>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</si>
  <si>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</si>
  <si>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</si>
  <si>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</si>
  <si>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</si>
  <si>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</si>
  <si>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</si>
  <si>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</si>
  <si>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</si>
  <si>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</si>
  <si>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</si>
  <si>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</si>
  <si>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</si>
  <si>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</si>
  <si>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</si>
  <si>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</si>
  <si>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</si>
  <si>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</si>
  <si>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</si>
  <si>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</si>
  <si>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</si>
  <si>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</si>
  <si>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</si>
  <si>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</si>
  <si>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</si>
  <si>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</si>
  <si>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</si>
  <si>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</si>
  <si>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</si>
  <si>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</si>
  <si>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</si>
  <si>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</si>
  <si>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</si>
  <si>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</si>
  <si>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</si>
  <si>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</si>
  <si>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</si>
  <si>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</si>
  <si>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</si>
  <si>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</si>
  <si>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</si>
  <si>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</si>
  <si>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</si>
  <si>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</si>
  <si>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</si>
  <si>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</si>
  <si>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</si>
  <si>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</si>
  <si>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</si>
  <si>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</si>
  <si>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</si>
  <si>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</si>
  <si>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</si>
  <si>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</si>
  <si>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</si>
  <si>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</si>
  <si>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</si>
  <si>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</si>
  <si>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</si>
  <si>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</si>
  <si>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</si>
  <si>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</si>
  <si>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</si>
  <si>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</si>
  <si>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</si>
  <si>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</si>
  <si>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</si>
  <si>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</si>
  <si>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</si>
  <si>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</si>
  <si>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</si>
  <si>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</si>
  <si>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</si>
  <si>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</si>
  <si>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</si>
  <si>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</si>
  <si>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</si>
  <si>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</si>
  <si>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</si>
  <si>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</si>
  <si>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</si>
  <si>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</si>
  <si>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</si>
  <si>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</si>
  <si>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</si>
  <si>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</si>
  <si>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</si>
  <si>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</si>
  <si>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</si>
  <si>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</si>
  <si>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</si>
  <si>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</si>
  <si>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</si>
  <si>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</si>
  <si>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</si>
  <si>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</si>
  <si>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</si>
  <si>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</si>
  <si>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</si>
  <si>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</si>
  <si>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</si>
  <si>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</si>
  <si>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</si>
  <si>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</si>
  <si>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</si>
  <si>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</si>
  <si>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</si>
  <si>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</si>
  <si>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</si>
  <si>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</si>
  <si>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</si>
  <si>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</si>
  <si>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</si>
  <si>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</si>
  <si>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</si>
  <si>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</si>
  <si>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</si>
  <si>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</si>
  <si>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</si>
  <si>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</si>
  <si>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</si>
  <si>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</si>
  <si>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</si>
  <si>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</si>
  <si>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</si>
  <si>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</si>
  <si>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</si>
  <si>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</si>
  <si>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</si>
  <si>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</si>
  <si>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</si>
  <si>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</si>
  <si>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</si>
  <si>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</si>
  <si>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</si>
  <si>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</si>
  <si>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</si>
  <si>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</si>
  <si>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</si>
  <si>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</si>
  <si>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</si>
  <si>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</si>
  <si>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</si>
  <si>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</si>
  <si>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</si>
  <si>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</si>
  <si>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</si>
  <si>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</si>
  <si>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</si>
  <si>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</si>
  <si>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</si>
  <si>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</si>
  <si>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</si>
  <si>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</si>
  <si>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</si>
  <si>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</si>
  <si>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</si>
  <si>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</si>
  <si>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</si>
  <si>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</si>
  <si>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</si>
  <si>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</si>
  <si>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</si>
  <si>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</si>
  <si>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</si>
  <si>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</si>
  <si>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</si>
  <si>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</si>
  <si>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</si>
  <si>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</si>
  <si>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</si>
  <si>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</si>
  <si>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</si>
  <si>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</si>
  <si>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</si>
  <si>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</si>
  <si>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</si>
  <si>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</si>
  <si>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</si>
  <si>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</si>
  <si>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</si>
  <si>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</si>
  <si>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</si>
  <si>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</si>
  <si>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</si>
  <si>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</si>
  <si>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</si>
  <si>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</si>
  <si>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</si>
  <si>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</si>
  <si>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</si>
  <si>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</si>
  <si>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</si>
  <si>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</si>
  <si>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</si>
  <si>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</si>
  <si>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</si>
  <si>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</si>
  <si>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</si>
  <si>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</si>
  <si>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</si>
  <si>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</si>
  <si>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</si>
  <si>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</si>
  <si>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</si>
  <si>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</si>
  <si>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</si>
  <si>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</si>
  <si>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</si>
  <si>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</si>
  <si>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</si>
  <si>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</si>
  <si>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</si>
  <si>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</si>
  <si>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</si>
  <si>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</si>
  <si>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</si>
  <si>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</si>
  <si>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</si>
  <si>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</si>
  <si>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</si>
  <si>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</si>
  <si>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</si>
  <si>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</si>
  <si>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</si>
  <si>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</si>
  <si>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</si>
  <si>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</si>
  <si>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</si>
  <si>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</si>
  <si>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</si>
  <si>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</si>
  <si>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</si>
  <si>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</si>
  <si>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</si>
  <si>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</si>
  <si>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</si>
  <si>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</si>
  <si>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</si>
  <si>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</si>
  <si>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</si>
  <si>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</si>
  <si>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</si>
  <si>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</si>
  <si>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</si>
  <si>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</si>
  <si>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</si>
  <si>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</si>
  <si>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</si>
  <si>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</si>
  <si>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</si>
  <si>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</si>
  <si>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</si>
  <si>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</si>
  <si>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</si>
  <si>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</si>
  <si>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</si>
  <si>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</si>
  <si>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</si>
  <si>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</si>
  <si>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</si>
  <si>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</si>
  <si>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</si>
  <si>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</si>
  <si>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</si>
  <si>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</si>
  <si>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</si>
  <si>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</si>
  <si>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</si>
  <si>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</si>
  <si>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</si>
  <si>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</si>
  <si>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</si>
  <si>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</si>
  <si>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</si>
  <si>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</si>
  <si>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</si>
  <si>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</si>
  <si>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</si>
  <si>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</si>
  <si>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</si>
  <si>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</si>
  <si>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</si>
  <si>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</si>
  <si>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</si>
  <si>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</si>
  <si>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</si>
  <si>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</si>
  <si>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</si>
  <si>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</si>
  <si>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</si>
  <si>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</si>
  <si>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</si>
  <si>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</si>
  <si>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</si>
  <si>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</si>
  <si>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</si>
  <si>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</si>
  <si>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</si>
  <si>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</si>
  <si>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</si>
  <si>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</si>
  <si>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</si>
  <si>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</si>
  <si>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</si>
  <si>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</si>
  <si>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</si>
  <si>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</si>
  <si>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</si>
  <si>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</si>
  <si>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</si>
  <si>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</si>
  <si>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</si>
  <si>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</si>
  <si>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</si>
  <si>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</si>
  <si>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</si>
  <si>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</si>
  <si>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</si>
  <si>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</si>
  <si>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</si>
  <si>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</si>
  <si>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</si>
  <si>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</si>
  <si>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</si>
  <si>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</si>
  <si>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</si>
  <si>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</si>
  <si>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</si>
  <si>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</si>
  <si>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</si>
  <si>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</si>
  <si>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</si>
  <si>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</si>
  <si>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</si>
  <si>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</si>
  <si>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</si>
  <si>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</si>
  <si>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</si>
  <si>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</si>
  <si>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</si>
  <si>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</si>
  <si>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</si>
  <si>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</si>
  <si>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</si>
  <si>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</si>
  <si>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</si>
  <si>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</si>
  <si>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</si>
  <si>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</si>
  <si>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</si>
  <si>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</si>
  <si>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</si>
  <si>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</si>
  <si>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</si>
  <si>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</si>
  <si>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</si>
  <si>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</si>
  <si>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</si>
  <si>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</si>
  <si>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</si>
  <si>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</si>
  <si>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</si>
  <si>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</si>
  <si>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</si>
  <si>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</si>
  <si>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</si>
  <si>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</si>
  <si>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</si>
  <si>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</si>
  <si>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</si>
  <si>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</si>
  <si>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</si>
  <si>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</si>
  <si>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</si>
  <si>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</si>
  <si>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</si>
  <si>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</si>
  <si>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</si>
  <si>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</si>
  <si>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</si>
  <si>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</si>
  <si>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</si>
  <si>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</si>
  <si>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</si>
  <si>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</si>
  <si>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</si>
  <si>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</si>
  <si>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</si>
  <si>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</si>
  <si>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</si>
  <si>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</si>
  <si>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</si>
  <si>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</si>
  <si>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</si>
  <si>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</si>
  <si>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</si>
  <si>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</si>
  <si>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</si>
  <si>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</si>
  <si>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</si>
  <si>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</si>
  <si>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</si>
  <si>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</si>
  <si>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</si>
  <si>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</si>
  <si>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</si>
  <si>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</si>
  <si>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</si>
  <si>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</si>
  <si>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</si>
  <si>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</si>
  <si>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</si>
  <si>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</si>
  <si>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</si>
  <si>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</si>
  <si>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</si>
  <si>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</si>
  <si>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</si>
  <si>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</si>
  <si>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</si>
  <si>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</si>
  <si>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</si>
  <si>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</si>
  <si>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</si>
  <si>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</si>
  <si>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</si>
  <si>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</si>
  <si>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</si>
  <si>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</si>
  <si>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</si>
  <si>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</si>
  <si>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</si>
  <si>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</si>
  <si>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</si>
  <si>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</si>
  <si>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</si>
  <si>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</si>
  <si>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</si>
  <si>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</si>
  <si>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</si>
  <si>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</si>
  <si>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</si>
  <si>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</si>
  <si>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</si>
  <si>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</si>
  <si>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</si>
  <si>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</si>
  <si>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</si>
  <si>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</si>
  <si>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</si>
  <si>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</si>
  <si>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</si>
  <si>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</si>
  <si>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</si>
  <si>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</si>
  <si>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</si>
  <si>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</si>
  <si>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</si>
  <si>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</si>
  <si>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</si>
  <si>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</si>
  <si>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</si>
  <si>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</si>
  <si>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</si>
  <si>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</si>
  <si>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</si>
  <si>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</si>
  <si>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</si>
  <si>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</si>
  <si>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</si>
  <si>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</si>
  <si>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</si>
  <si>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</si>
  <si>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</si>
  <si>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</si>
  <si>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</si>
  <si>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</si>
  <si>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</si>
  <si>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</si>
  <si>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</si>
  <si>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</si>
  <si>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</si>
  <si>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</si>
  <si>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</si>
  <si>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</si>
  <si>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</si>
  <si>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</si>
  <si>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</si>
  <si>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</si>
  <si>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</si>
  <si>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</si>
  <si>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</si>
  <si>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</si>
  <si>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</si>
  <si>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</si>
  <si>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</si>
  <si>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</si>
  <si>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</si>
  <si>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</si>
  <si>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</si>
  <si>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</si>
  <si>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</si>
  <si>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</si>
  <si>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</si>
  <si>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</si>
  <si>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</si>
  <si>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</si>
  <si>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</si>
  <si>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</si>
  <si>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</si>
  <si>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</si>
  <si>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</si>
  <si>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</si>
  <si>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</si>
  <si>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</si>
  <si>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</si>
  <si>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</si>
  <si>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</si>
  <si>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</si>
  <si>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</si>
  <si>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</si>
  <si>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</si>
  <si>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</si>
  <si>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</si>
  <si>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</si>
  <si>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</si>
  <si>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</si>
  <si>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</si>
  <si>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</si>
  <si>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</si>
  <si>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</si>
  <si>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</si>
  <si>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</si>
  <si>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</si>
  <si>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</si>
  <si>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</si>
  <si>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</si>
  <si>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</si>
  <si>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</si>
  <si>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</si>
  <si>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</si>
  <si>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</si>
  <si>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</si>
  <si>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</si>
  <si>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</si>
  <si>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</si>
  <si>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</si>
  <si>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</si>
  <si>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</si>
  <si>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</si>
  <si>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</si>
  <si>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</si>
  <si>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</si>
  <si>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</si>
  <si>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</si>
  <si>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</si>
  <si>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</si>
  <si>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</si>
  <si>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</si>
  <si>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</si>
  <si>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</si>
  <si>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</si>
  <si>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</si>
  <si>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</si>
  <si>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</si>
  <si>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</si>
  <si>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</si>
  <si>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</si>
  <si>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</si>
  <si>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</si>
  <si>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</si>
  <si>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</si>
  <si>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</si>
  <si>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</si>
  <si>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</si>
  <si>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</si>
  <si>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</si>
  <si>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</si>
  <si>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</si>
  <si>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</si>
  <si>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</si>
  <si>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</si>
  <si>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</si>
  <si>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</si>
  <si>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</si>
  <si>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</si>
  <si>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</si>
  <si>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</si>
  <si>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</si>
  <si>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</si>
  <si>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</si>
  <si>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</si>
  <si>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</si>
  <si>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</si>
  <si>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</si>
  <si>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</si>
  <si>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</si>
  <si>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</si>
  <si>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</si>
  <si>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</si>
  <si>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</si>
  <si>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</si>
  <si>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</si>
  <si>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</si>
  <si>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</si>
  <si>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</si>
  <si>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</si>
  <si>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</si>
  <si>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</si>
  <si>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</si>
  <si>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</si>
  <si>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</si>
  <si>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</si>
  <si>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</si>
  <si>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</si>
  <si>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</si>
  <si>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</si>
  <si>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</si>
  <si>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</si>
  <si>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</si>
  <si>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</si>
  <si>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</si>
  <si>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</si>
  <si>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</si>
  <si>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</si>
  <si>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</si>
  <si>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</si>
  <si>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</si>
  <si>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</si>
  <si>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</si>
  <si>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</si>
  <si>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</si>
  <si>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</si>
  <si>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</si>
  <si>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</si>
  <si>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</si>
  <si>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</si>
  <si>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</si>
  <si>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</si>
  <si>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</si>
  <si>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</si>
  <si>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</si>
  <si>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</si>
  <si>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</si>
  <si>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</si>
  <si>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</si>
  <si>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</si>
  <si>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</si>
  <si>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</si>
  <si>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</si>
  <si>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</si>
  <si>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</si>
  <si>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</si>
  <si>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</si>
  <si>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</si>
  <si>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</si>
  <si>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</si>
  <si>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</si>
  <si>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</si>
  <si>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</si>
  <si>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</si>
  <si>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</si>
  <si>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</si>
  <si>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</si>
  <si>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</si>
  <si>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</si>
  <si>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</si>
  <si>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</si>
  <si>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</si>
  <si>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</si>
  <si>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</si>
  <si>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</si>
  <si>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</si>
  <si>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</si>
  <si>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</si>
  <si>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</si>
  <si>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</si>
  <si>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</si>
  <si>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</si>
  <si>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</si>
  <si>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</si>
  <si>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</si>
  <si>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</si>
  <si>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</si>
  <si>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</si>
  <si>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</si>
  <si>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</si>
  <si>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</si>
  <si>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</si>
  <si>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</si>
  <si>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</si>
  <si>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</si>
  <si>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</si>
  <si>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</si>
  <si>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</si>
  <si>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</si>
  <si>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</si>
  <si>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</si>
  <si>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</si>
  <si>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</si>
  <si>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</si>
  <si>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</si>
  <si>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</si>
  <si>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</si>
  <si>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</si>
  <si>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</si>
  <si>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</si>
  <si>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</si>
  <si>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</si>
  <si>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</si>
  <si>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</si>
  <si>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</si>
  <si>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</si>
  <si>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</si>
  <si>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</si>
  <si>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</si>
  <si>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</si>
  <si>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</si>
  <si>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</si>
  <si>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</si>
  <si>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</si>
  <si>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</si>
  <si>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</si>
  <si>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</si>
  <si>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</si>
  <si>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</si>
  <si>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</si>
  <si>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</si>
  <si>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</si>
  <si>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</si>
  <si>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</si>
  <si>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</si>
  <si>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</si>
  <si>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</si>
  <si>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</si>
  <si>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</si>
  <si>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</si>
  <si>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</si>
  <si>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</si>
  <si>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</si>
  <si>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</si>
  <si>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</si>
  <si>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</si>
  <si>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</si>
  <si>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</si>
  <si>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</si>
  <si>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</si>
  <si>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</si>
  <si>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</si>
  <si>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</si>
  <si>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</si>
  <si>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</si>
  <si>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</si>
  <si>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</si>
  <si>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</si>
  <si>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</si>
  <si>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</si>
  <si>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</si>
  <si>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</si>
  <si>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</si>
  <si>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</si>
  <si>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</si>
  <si>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</si>
  <si>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</si>
  <si>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</si>
  <si>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</si>
  <si>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</si>
  <si>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</si>
  <si>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</si>
  <si>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</si>
  <si>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</si>
  <si>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</si>
  <si>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</si>
  <si>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</si>
  <si>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</si>
  <si>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</si>
  <si>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</si>
  <si>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</si>
  <si>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</si>
  <si>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</si>
  <si>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</si>
  <si>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</si>
  <si>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</si>
  <si>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</si>
  <si>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</si>
  <si>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</si>
  <si>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</si>
  <si>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</si>
  <si>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</si>
  <si>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</si>
  <si>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</si>
  <si>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</si>
  <si>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</si>
  <si>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</si>
  <si>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</si>
  <si>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</si>
  <si>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</si>
  <si>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</si>
  <si>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</si>
  <si>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</si>
  <si>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</si>
  <si>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</si>
  <si>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</si>
  <si>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</si>
  <si>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</si>
  <si>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</si>
  <si>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</si>
  <si>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</si>
  <si>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</si>
  <si>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</si>
  <si>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</si>
  <si>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</si>
  <si>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</si>
  <si>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</si>
  <si>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</si>
  <si>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</si>
  <si>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</si>
  <si>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</si>
  <si>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</si>
  <si>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</si>
  <si>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</si>
  <si>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</si>
  <si>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</si>
  <si>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</si>
  <si>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</si>
  <si>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</si>
  <si>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</si>
  <si>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</si>
  <si>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</si>
  <si>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</si>
  <si>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</si>
  <si>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</si>
  <si>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</si>
  <si>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</si>
  <si>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</si>
  <si>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</si>
  <si>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</si>
  <si>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</si>
  <si>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</si>
  <si>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</si>
  <si>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</si>
  <si>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</si>
  <si>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</si>
  <si>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</si>
  <si>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</si>
  <si>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</si>
  <si>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</si>
  <si>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</si>
  <si>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</si>
  <si>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</si>
  <si>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</si>
  <si>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</si>
  <si>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</si>
  <si>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</si>
  <si>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</si>
  <si>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</si>
  <si>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</si>
  <si>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</si>
  <si>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</si>
  <si>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</si>
  <si>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</si>
  <si>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</si>
  <si>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</si>
  <si>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</si>
  <si>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</si>
  <si>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</si>
  <si>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</si>
  <si>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</si>
  <si>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</si>
  <si>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</si>
  <si>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</si>
  <si>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</si>
  <si>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</si>
  <si>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</si>
  <si>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</si>
  <si>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</si>
  <si>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</si>
  <si>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</si>
  <si>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</si>
  <si>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</si>
  <si>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</si>
  <si>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</si>
  <si>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</si>
  <si>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</si>
  <si>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</si>
  <si>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</si>
  <si>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</si>
  <si>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</si>
  <si>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</si>
  <si>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</si>
  <si>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</si>
  <si>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</si>
  <si>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</si>
  <si>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</si>
  <si>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</si>
  <si>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</si>
  <si>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</si>
  <si>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</si>
  <si>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</si>
  <si>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</si>
  <si>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</si>
  <si>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</si>
  <si>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</si>
  <si>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</si>
  <si>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</si>
  <si>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</si>
  <si>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</si>
  <si>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</si>
  <si>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</si>
  <si>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</si>
  <si>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</si>
  <si>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</si>
  <si>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</si>
  <si>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</si>
  <si>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</si>
  <si>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</si>
  <si>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</si>
  <si>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</si>
  <si>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</si>
  <si>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</si>
  <si>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</si>
  <si>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</si>
  <si>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</si>
  <si>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</si>
  <si>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</si>
  <si>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</si>
  <si>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</si>
  <si>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</si>
  <si>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</si>
  <si>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</si>
  <si>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</si>
  <si>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</si>
  <si>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</si>
  <si>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</si>
  <si>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</si>
  <si>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</si>
  <si>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</si>
  <si>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</si>
  <si>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</si>
  <si>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</si>
  <si>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</si>
  <si>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</si>
  <si>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</si>
  <si>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</si>
  <si>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</si>
  <si>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</si>
  <si>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</si>
  <si>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</si>
  <si>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</si>
  <si>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</si>
  <si>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</si>
  <si>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</si>
  <si>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</si>
  <si>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</si>
  <si>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</si>
  <si>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</si>
  <si>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</si>
  <si>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</si>
  <si>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</si>
  <si>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</si>
  <si>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</si>
  <si>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</si>
  <si>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</si>
  <si>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</si>
  <si>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</si>
  <si>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</si>
  <si>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</si>
  <si>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</si>
  <si>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</si>
  <si>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</si>
  <si>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</si>
  <si>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</si>
  <si>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</si>
  <si>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</si>
  <si>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</si>
  <si>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</si>
  <si>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</si>
  <si>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</si>
  <si>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</si>
  <si>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</si>
  <si>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</si>
  <si>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</si>
  <si>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</si>
  <si>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</si>
  <si>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</si>
  <si>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</si>
  <si>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</si>
  <si>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</si>
  <si>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</si>
  <si>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</si>
  <si>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</si>
  <si>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</si>
  <si>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</si>
  <si>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</si>
  <si>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</si>
  <si>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</si>
  <si>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</si>
  <si>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</si>
  <si>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</si>
  <si>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</si>
  <si>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</si>
  <si>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</si>
  <si>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</si>
  <si>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</si>
  <si>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</si>
  <si>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</si>
  <si>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</si>
  <si>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</si>
  <si>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</si>
  <si>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</si>
  <si>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</si>
  <si>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</si>
  <si>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</si>
  <si>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</si>
  <si>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</si>
  <si>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</si>
  <si>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</si>
  <si>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</si>
  <si>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</si>
  <si>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</si>
  <si>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</si>
  <si>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</si>
  <si>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</si>
  <si>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</si>
  <si>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</si>
  <si>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</si>
  <si>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</si>
  <si>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</si>
  <si>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</si>
  <si>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</si>
  <si>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</si>
  <si>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</si>
  <si>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</si>
  <si>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</si>
  <si>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</si>
  <si>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</si>
  <si>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</si>
  <si>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</si>
  <si>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</si>
  <si>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</si>
  <si>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</si>
  <si>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</si>
  <si>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</si>
  <si>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</si>
  <si>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</si>
  <si>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</si>
  <si>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</si>
  <si>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</si>
  <si>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</si>
  <si>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</si>
  <si>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</si>
  <si>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</si>
  <si>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</si>
  <si>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</si>
  <si>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</si>
  <si>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</si>
  <si>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</si>
  <si>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</si>
  <si>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</si>
  <si>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</si>
  <si>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</si>
  <si>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</si>
  <si>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</si>
  <si>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</si>
  <si>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</si>
  <si>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</si>
  <si>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</si>
  <si>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</si>
  <si>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</si>
  <si>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</si>
  <si>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</si>
  <si>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</si>
  <si>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</si>
  <si>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</si>
  <si>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</si>
  <si>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</si>
  <si>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</si>
  <si>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</si>
  <si>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</si>
  <si>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</si>
  <si>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</si>
  <si>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</si>
  <si>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</si>
  <si>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</si>
  <si>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</si>
  <si>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</si>
  <si>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</si>
  <si>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</si>
  <si>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</si>
  <si>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</si>
  <si>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</si>
  <si>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</si>
  <si>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</si>
  <si>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</si>
  <si>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</si>
  <si>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</si>
  <si>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</si>
  <si>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</si>
  <si>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</si>
  <si>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</si>
  <si>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</si>
  <si>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</si>
  <si>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</si>
  <si>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</si>
  <si>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</si>
  <si>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</si>
  <si>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</si>
  <si>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</si>
  <si>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</si>
  <si>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</si>
  <si>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</si>
  <si>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</si>
  <si>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</si>
  <si>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</si>
  <si>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</si>
  <si>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</si>
  <si>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</si>
  <si>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</si>
  <si>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</si>
  <si>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</si>
  <si>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</si>
  <si>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</si>
  <si>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</si>
  <si>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</si>
  <si>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</si>
  <si>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</si>
  <si>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</si>
  <si>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</si>
  <si>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</si>
  <si>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</si>
  <si>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</si>
  <si>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</si>
  <si>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</si>
  <si>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</si>
  <si>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</si>
  <si>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</si>
  <si>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</si>
  <si>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</si>
  <si>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</si>
  <si>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</si>
  <si>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</si>
  <si>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</si>
  <si>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</si>
  <si>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</si>
  <si>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</si>
  <si>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</si>
  <si>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</si>
  <si>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</si>
  <si>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</si>
  <si>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</si>
  <si>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</si>
  <si>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</si>
  <si>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</si>
  <si>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</si>
  <si>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</si>
  <si>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</si>
  <si>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</si>
  <si>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</si>
  <si>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</si>
  <si>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</si>
  <si>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</si>
  <si>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</si>
  <si>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</si>
  <si>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</si>
  <si>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</si>
  <si>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</si>
  <si>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</si>
  <si>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</si>
  <si>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</si>
  <si>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</si>
  <si>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</si>
  <si>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</si>
  <si>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</si>
  <si>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</si>
  <si>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</si>
  <si>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</si>
  <si>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</si>
  <si>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</si>
  <si>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</si>
  <si>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</si>
  <si>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</si>
  <si>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</si>
  <si>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</si>
  <si>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</si>
  <si>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</si>
  <si>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</si>
  <si>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</si>
  <si>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</si>
  <si>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</si>
  <si>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</si>
  <si>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</si>
  <si>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</si>
  <si>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</si>
  <si>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</si>
  <si>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</si>
  <si>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</si>
  <si>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</si>
  <si>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</si>
  <si>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</si>
  <si>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</si>
  <si>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</si>
  <si>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</si>
  <si>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</si>
  <si>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</si>
  <si>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</si>
  <si>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</si>
  <si>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</si>
  <si>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</si>
  <si>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</si>
  <si>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</si>
  <si>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</si>
  <si>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</si>
  <si>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</si>
  <si>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</si>
  <si>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</si>
  <si>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</si>
  <si>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</si>
  <si>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</si>
  <si>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</si>
  <si>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</si>
  <si>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</si>
  <si>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</si>
  <si>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</si>
  <si>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</si>
  <si>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</si>
  <si>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</si>
  <si>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</si>
  <si>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</si>
  <si>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</si>
  <si>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</si>
  <si>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</si>
  <si>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</si>
  <si>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</si>
  <si>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</si>
  <si>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</si>
  <si>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</si>
  <si>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</si>
  <si>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</si>
  <si>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</si>
  <si>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</si>
  <si>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</si>
  <si>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</si>
  <si>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</si>
  <si>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</si>
  <si>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</si>
  <si>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</si>
  <si>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</si>
  <si>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</si>
  <si>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</si>
  <si>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</si>
  <si>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</si>
  <si>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</si>
  <si>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</si>
  <si>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</si>
  <si>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</si>
  <si>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</si>
  <si>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</si>
  <si>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</si>
  <si>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</si>
  <si>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</si>
  <si>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</si>
  <si>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</si>
  <si>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</si>
  <si>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</si>
  <si>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</si>
  <si>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</si>
  <si>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</si>
  <si>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</si>
  <si>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</si>
  <si>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</si>
  <si>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</si>
  <si>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</si>
  <si>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</si>
  <si>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</si>
  <si>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</si>
  <si>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</si>
  <si>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</si>
  <si>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</si>
  <si>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</si>
  <si>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</si>
  <si>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</si>
  <si>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</si>
  <si>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</si>
  <si>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</si>
  <si>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</si>
  <si>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</si>
  <si>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</si>
  <si>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</si>
  <si>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</si>
  <si>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</si>
  <si>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</si>
  <si>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</si>
  <si>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</si>
  <si>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</si>
  <si>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</si>
  <si>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</si>
  <si>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</si>
  <si>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</si>
  <si>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</si>
  <si>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</si>
  <si>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</si>
  <si>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</si>
  <si>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</si>
  <si>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</si>
  <si>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</si>
  <si>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</si>
  <si>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</si>
  <si>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</si>
  <si>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</si>
  <si>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</si>
  <si>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</si>
  <si>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</si>
  <si>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</si>
  <si>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</si>
  <si>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</si>
  <si>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</si>
  <si>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</si>
  <si>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</si>
  <si>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</si>
  <si>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</si>
  <si>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</si>
  <si>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</si>
  <si>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</si>
  <si>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</si>
  <si>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</si>
  <si>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</si>
  <si>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</si>
  <si>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</si>
  <si>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</si>
  <si>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</si>
  <si>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</si>
  <si>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</si>
  <si>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</si>
  <si>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</si>
  <si>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</si>
  <si>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</si>
  <si>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</si>
  <si>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</si>
  <si>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</si>
  <si>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</si>
  <si>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</si>
  <si>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</si>
  <si>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</si>
  <si>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</si>
  <si>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</si>
  <si>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</si>
  <si>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</si>
  <si>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</si>
  <si>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</si>
  <si>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</si>
  <si>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</si>
  <si>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</si>
  <si>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</si>
  <si>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</si>
  <si>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</si>
  <si>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</si>
  <si>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</si>
  <si>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</si>
  <si>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</si>
  <si>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</si>
  <si>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</si>
  <si>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</si>
  <si>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</si>
  <si>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</si>
  <si>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</si>
  <si>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</si>
  <si>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</si>
  <si>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</si>
  <si>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</si>
  <si>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</si>
  <si>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</si>
  <si>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</si>
  <si>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</si>
  <si>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</si>
  <si>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</si>
  <si>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</si>
  <si>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</si>
  <si>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</si>
  <si>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</si>
  <si>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</si>
  <si>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</si>
  <si>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</si>
  <si>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</si>
  <si>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</si>
  <si>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</si>
  <si>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</si>
  <si>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</si>
  <si>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</si>
  <si>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</si>
  <si>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</si>
  <si>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</si>
  <si>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</si>
  <si>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</si>
  <si>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</si>
  <si>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</si>
  <si>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</si>
  <si>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</si>
  <si>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</si>
  <si>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</si>
  <si>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</si>
  <si>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</si>
  <si>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</si>
  <si>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</si>
  <si>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</si>
  <si>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</si>
  <si>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</si>
  <si>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</si>
  <si>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</si>
  <si>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</si>
  <si>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</si>
  <si>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</si>
  <si>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</si>
  <si>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</si>
  <si>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</si>
  <si>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</si>
  <si>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</si>
  <si>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</si>
  <si>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</si>
  <si>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</si>
  <si>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</si>
  <si>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</si>
  <si>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</si>
  <si>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</si>
  <si>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</si>
  <si>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</si>
  <si>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</si>
  <si>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</si>
  <si>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</si>
  <si>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</si>
  <si>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</si>
  <si>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</si>
  <si>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</si>
  <si>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</si>
  <si>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</si>
  <si>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</si>
  <si>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</si>
  <si>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</si>
  <si>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</si>
  <si>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</si>
  <si>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</si>
  <si>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</si>
  <si>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</si>
  <si>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</si>
  <si>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</si>
  <si>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</si>
  <si>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</si>
  <si>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</si>
  <si>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</si>
  <si>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</si>
  <si>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</si>
  <si>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</si>
  <si>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</si>
  <si>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</si>
  <si>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</si>
  <si>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</si>
  <si>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</si>
  <si>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</si>
  <si>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</si>
  <si>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</si>
  <si>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</si>
  <si>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</si>
  <si>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</si>
  <si>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</si>
  <si>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</si>
  <si>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</si>
  <si>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</si>
  <si>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</si>
  <si>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</si>
  <si>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</si>
  <si>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</si>
  <si>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</si>
  <si>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</si>
  <si>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</si>
  <si>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</si>
  <si>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</si>
  <si>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</si>
  <si>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</si>
  <si>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</si>
  <si>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</si>
  <si>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</si>
  <si>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</si>
  <si>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</si>
  <si>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</si>
  <si>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</si>
  <si>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</si>
  <si>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</si>
  <si>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</si>
  <si>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</si>
  <si>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</si>
  <si>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</si>
  <si>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</si>
  <si>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</si>
  <si>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</si>
  <si>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</si>
  <si>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</si>
  <si>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</si>
  <si>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</si>
  <si>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</si>
  <si>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</si>
  <si>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</si>
  <si>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</si>
  <si>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</si>
  <si>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</si>
  <si>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</si>
  <si>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</si>
  <si>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</si>
  <si>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</si>
  <si>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</si>
  <si>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</si>
  <si>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</si>
  <si>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</si>
  <si>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</si>
  <si>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</si>
  <si>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</si>
  <si>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</si>
  <si>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</si>
  <si>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</si>
  <si>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</si>
  <si>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</si>
  <si>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</si>
  <si>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</si>
  <si>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</si>
  <si>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</si>
  <si>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</si>
  <si>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</si>
  <si>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</si>
  <si>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</si>
  <si>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</si>
  <si>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</si>
  <si>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</si>
  <si>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</si>
  <si>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</si>
  <si>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</si>
  <si>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</si>
  <si>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</si>
  <si>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</si>
  <si>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</si>
  <si>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</si>
  <si>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</si>
  <si>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</si>
  <si>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</si>
  <si>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</si>
  <si>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</si>
  <si>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</si>
  <si>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</si>
  <si>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</si>
  <si>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</si>
  <si>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</si>
  <si>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</si>
  <si>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</si>
  <si>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</si>
  <si>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</si>
  <si>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</si>
  <si>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</si>
  <si>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</si>
  <si>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</si>
  <si>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</si>
  <si>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</si>
  <si>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</si>
  <si>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</si>
  <si>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</si>
  <si>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</si>
  <si>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</si>
  <si>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</si>
  <si>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</si>
  <si>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</si>
  <si>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</si>
  <si>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</si>
  <si>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</si>
  <si>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</si>
  <si>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</si>
  <si>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</si>
  <si>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</si>
  <si>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</si>
  <si>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</si>
  <si>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</si>
  <si>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</si>
  <si>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</si>
  <si>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</si>
  <si>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</si>
  <si>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</si>
  <si>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</si>
  <si>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</si>
  <si>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</si>
  <si>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</si>
  <si>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</si>
  <si>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</si>
  <si>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</si>
  <si>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</si>
  <si>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</si>
  <si>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</si>
  <si>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</si>
  <si>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</si>
  <si>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</si>
  <si>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</si>
  <si>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</si>
  <si>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</si>
  <si>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</si>
  <si>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</si>
  <si>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</si>
  <si>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</si>
  <si>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</si>
  <si>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</si>
  <si>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</si>
  <si>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</si>
  <si>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</si>
  <si>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</si>
  <si>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</si>
  <si>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</si>
  <si>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</si>
  <si>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</si>
  <si>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</si>
  <si>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</si>
  <si>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</si>
  <si>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</si>
  <si>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</si>
  <si>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</si>
  <si>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</si>
  <si>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</si>
  <si>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</si>
  <si>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</si>
  <si>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</si>
  <si>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</si>
  <si>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</si>
  <si>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</si>
  <si>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</si>
  <si>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</si>
  <si>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</si>
  <si>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</si>
  <si>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</si>
  <si>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</si>
  <si>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</si>
  <si>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</si>
  <si>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</si>
  <si>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</si>
  <si>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</si>
  <si>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</si>
  <si>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</si>
  <si>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</si>
  <si>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</si>
  <si>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</si>
  <si>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</si>
  <si>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</si>
  <si>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</si>
  <si>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</si>
  <si>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</si>
  <si>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</si>
  <si>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</si>
  <si>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</si>
  <si>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</si>
  <si>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</si>
  <si>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</si>
  <si>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</si>
  <si>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</si>
  <si>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</si>
  <si>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</si>
  <si>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</si>
  <si>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</si>
  <si>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</si>
  <si>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</si>
  <si>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</si>
  <si>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</si>
  <si>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</si>
  <si>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</si>
  <si>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</si>
  <si>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</si>
  <si>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</si>
  <si>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</si>
  <si>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</si>
  <si>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</si>
  <si>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</si>
  <si>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</si>
  <si>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</si>
  <si>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</si>
  <si>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</si>
  <si>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</si>
  <si>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</si>
  <si>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</si>
  <si>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</si>
  <si>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</si>
  <si>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</si>
  <si>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</si>
  <si>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</si>
  <si>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</si>
  <si>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</si>
  <si>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</si>
  <si>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</si>
  <si>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</si>
  <si>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</si>
  <si>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</si>
  <si>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</si>
  <si>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</si>
  <si>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</si>
  <si>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</si>
  <si>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</si>
  <si>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</si>
  <si>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</si>
  <si>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</si>
  <si>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</si>
  <si>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</si>
  <si>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</si>
  <si>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</si>
  <si>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</si>
  <si>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</si>
  <si>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</si>
  <si>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</si>
  <si>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</si>
  <si>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</si>
  <si>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</si>
  <si>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</si>
  <si>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</si>
  <si>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</si>
  <si>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</si>
  <si>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</si>
  <si>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</si>
  <si>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</si>
  <si>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</si>
  <si>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</si>
  <si>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</si>
  <si>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</si>
  <si>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</si>
  <si>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</si>
  <si>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</si>
  <si>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</si>
  <si>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</si>
  <si>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</si>
  <si>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</si>
  <si>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</si>
  <si>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</si>
  <si>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</si>
  <si>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</si>
  <si>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</si>
  <si>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</si>
  <si>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</si>
  <si>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</si>
  <si>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</si>
  <si>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</si>
  <si>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</si>
  <si>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</si>
  <si>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</si>
  <si>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</si>
  <si>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</si>
  <si>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</si>
  <si>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</si>
  <si>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</si>
  <si>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</si>
  <si>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</si>
  <si>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</si>
  <si>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</si>
  <si>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</si>
  <si>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</si>
  <si>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</si>
  <si>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</si>
  <si>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</si>
  <si>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</si>
  <si>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</si>
  <si>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</si>
  <si>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</si>
  <si>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</si>
  <si>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</si>
  <si>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</si>
  <si>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</si>
  <si>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</si>
  <si>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</si>
  <si>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</si>
  <si>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</si>
  <si>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</si>
  <si>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</si>
  <si>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</si>
  <si>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</si>
  <si>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</si>
  <si>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</si>
  <si>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</si>
  <si>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</si>
  <si>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</si>
  <si>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</si>
  <si>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</si>
  <si>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</si>
  <si>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</si>
  <si>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</si>
  <si>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</si>
  <si>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</si>
  <si>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</si>
  <si>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</si>
  <si>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</si>
  <si>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</si>
  <si>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</si>
  <si>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</si>
  <si>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</si>
  <si>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</si>
  <si>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</si>
  <si>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</si>
  <si>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</si>
  <si>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</si>
  <si>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</si>
  <si>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</si>
  <si>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</si>
  <si>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</si>
  <si>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</si>
  <si>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</si>
  <si>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</si>
  <si>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</si>
  <si>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</si>
  <si>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</si>
  <si>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</si>
  <si>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</si>
  <si>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</si>
  <si>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</si>
  <si>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</si>
  <si>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</si>
  <si>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</si>
  <si>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</si>
  <si>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</si>
  <si>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</si>
  <si>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</si>
  <si>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</si>
  <si>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</si>
  <si>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</si>
  <si>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</si>
  <si>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</si>
  <si>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</si>
  <si>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</si>
  <si>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</si>
  <si>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</si>
  <si>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</si>
  <si>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</si>
  <si>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</si>
  <si>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</si>
  <si>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</si>
  <si>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</si>
  <si>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</si>
  <si>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</si>
  <si>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</si>
  <si>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</si>
  <si>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</si>
  <si>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</si>
  <si>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</si>
  <si>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</si>
  <si>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</si>
  <si>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</si>
  <si>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</si>
  <si>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</si>
  <si>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</si>
  <si>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</si>
  <si>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</si>
  <si>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</si>
  <si>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</si>
  <si>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</si>
  <si>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</si>
  <si>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</si>
  <si>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</si>
  <si>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</si>
  <si>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</si>
  <si>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</si>
  <si>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</si>
  <si>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</si>
  <si>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</si>
  <si>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</si>
  <si>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</si>
  <si>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</si>
  <si>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</si>
  <si>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</si>
  <si>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</si>
  <si>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</si>
  <si>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</si>
  <si>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</si>
  <si>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</si>
  <si>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</si>
  <si>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</si>
  <si>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</si>
  <si>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</si>
  <si>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</si>
  <si>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</si>
  <si>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</si>
  <si>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</si>
  <si>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</si>
  <si>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</si>
  <si>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</si>
  <si>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</si>
  <si>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</si>
  <si>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</si>
  <si>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</si>
  <si>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</si>
  <si>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</si>
  <si>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</si>
  <si>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</si>
  <si>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</si>
  <si>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</si>
  <si>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</si>
  <si>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</si>
  <si>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</si>
  <si>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</si>
  <si>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</si>
  <si>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</si>
  <si>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</si>
  <si>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</si>
  <si>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</si>
  <si>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</si>
  <si>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</si>
  <si>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</si>
  <si>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</si>
  <si>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</si>
  <si>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</si>
  <si>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</si>
  <si>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</si>
  <si>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</si>
  <si>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</si>
  <si>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</si>
  <si>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</si>
  <si>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</si>
  <si>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</si>
  <si>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</si>
  <si>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</si>
  <si>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</si>
  <si>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</si>
  <si>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</si>
  <si>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</si>
  <si>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</si>
  <si>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</si>
  <si>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</si>
  <si>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</si>
  <si>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</si>
  <si>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</si>
  <si>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</si>
  <si>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</si>
  <si>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</si>
  <si>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</si>
  <si>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</si>
  <si>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</si>
  <si>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</si>
  <si>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</si>
  <si>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</si>
  <si>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</si>
  <si>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</si>
  <si>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</si>
  <si>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</si>
  <si>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</si>
  <si>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</si>
  <si>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</si>
  <si>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</si>
  <si>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</si>
  <si>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</si>
  <si>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</si>
  <si>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</si>
  <si>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</si>
  <si>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</si>
  <si>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</si>
  <si>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</si>
  <si>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</si>
  <si>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</si>
  <si>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</si>
  <si>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</si>
  <si>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</si>
  <si>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</si>
  <si>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</si>
  <si>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</si>
  <si>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</si>
  <si>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</si>
  <si>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</si>
  <si>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</si>
  <si>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</si>
  <si>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</si>
  <si>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</si>
  <si>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</si>
  <si>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</si>
  <si>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</si>
  <si>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</si>
  <si>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</si>
  <si>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</si>
  <si>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</si>
  <si>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</si>
  <si>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</si>
  <si>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</si>
  <si>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</si>
  <si>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</si>
  <si>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</si>
  <si>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</si>
  <si>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</si>
  <si>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</si>
  <si>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</si>
  <si>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</si>
  <si>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</si>
  <si>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</si>
  <si>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</si>
  <si>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</si>
  <si>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</si>
  <si>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</si>
  <si>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</si>
  <si>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</si>
  <si>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</si>
  <si>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</si>
  <si>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</si>
  <si>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</si>
  <si>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</si>
  <si>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</si>
  <si>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</si>
  <si>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</si>
  <si>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</si>
  <si>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</si>
  <si>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</si>
  <si>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</si>
  <si>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</si>
  <si>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</si>
  <si>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</si>
  <si>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</si>
  <si>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</si>
  <si>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</si>
  <si>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</si>
  <si>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</si>
  <si>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</si>
  <si>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</si>
  <si>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</si>
  <si>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</si>
  <si>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</si>
  <si>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</si>
  <si>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</si>
  <si>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</si>
  <si>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</si>
  <si>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</si>
  <si>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</si>
  <si>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</si>
  <si>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</si>
  <si>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</si>
  <si>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</si>
  <si>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</si>
  <si>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</si>
  <si>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</si>
  <si>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</si>
  <si>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</si>
  <si>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</si>
  <si>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</si>
  <si>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</si>
  <si>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</si>
  <si>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</si>
  <si>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</si>
  <si>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</si>
  <si>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</si>
  <si>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</si>
  <si>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</si>
  <si>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</si>
  <si>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</si>
  <si>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</si>
  <si>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</si>
  <si>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</si>
  <si>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</si>
  <si>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</si>
  <si>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</si>
  <si>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</si>
  <si>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</si>
  <si>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</si>
  <si>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</si>
  <si>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</si>
  <si>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</si>
  <si>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</si>
  <si>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</si>
  <si>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</si>
  <si>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</si>
  <si>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</si>
  <si>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</si>
  <si>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</si>
  <si>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</si>
  <si>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</si>
  <si>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</si>
  <si>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</si>
  <si>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</si>
  <si>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</si>
  <si>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</si>
  <si>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</si>
  <si>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</si>
  <si>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</si>
  <si>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</si>
  <si>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</si>
  <si>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</si>
  <si>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</si>
  <si>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</si>
  <si>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</si>
  <si>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</si>
  <si>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</si>
  <si>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</si>
  <si>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</si>
  <si>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</si>
  <si>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</si>
  <si>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</si>
  <si>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</si>
  <si>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</si>
  <si>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</si>
  <si>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</si>
  <si>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</si>
  <si>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</si>
  <si>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</si>
  <si>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</si>
  <si>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</si>
  <si>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</si>
  <si>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</si>
  <si>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</si>
  <si>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</si>
  <si>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</si>
  <si>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</si>
  <si>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</si>
  <si>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</si>
  <si>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</si>
  <si>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</si>
  <si>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</si>
  <si>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</si>
  <si>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</si>
  <si>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</si>
  <si>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</si>
  <si>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</si>
  <si>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</si>
  <si>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</si>
  <si>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</si>
  <si>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</si>
  <si>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</si>
  <si>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</si>
  <si>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</si>
  <si>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</si>
  <si>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</si>
  <si>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</si>
  <si>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</si>
  <si>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</si>
  <si>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</si>
  <si>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</si>
  <si>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</si>
  <si>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</si>
  <si>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</si>
  <si>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</si>
  <si>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</si>
  <si>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</si>
  <si>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</si>
  <si>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</si>
  <si>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</si>
  <si>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</si>
  <si>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</si>
  <si>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</si>
  <si>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</si>
  <si>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</si>
  <si>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</si>
  <si>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</si>
  <si>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</si>
  <si>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</si>
  <si>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</si>
  <si>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</si>
  <si>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</si>
  <si>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</si>
  <si>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</si>
  <si>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</si>
  <si>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</si>
  <si>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</si>
  <si>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</si>
  <si>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</si>
  <si>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</si>
  <si>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</si>
  <si>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</si>
  <si>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</si>
  <si>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</si>
  <si>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</si>
  <si>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</si>
  <si>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</si>
  <si>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</si>
  <si>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</si>
  <si>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</si>
  <si>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</si>
  <si>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</si>
  <si>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</si>
  <si>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</si>
  <si>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</si>
  <si>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</si>
  <si>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</si>
  <si>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</si>
  <si>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</si>
  <si>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</si>
  <si>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</si>
  <si>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</si>
  <si>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</si>
  <si>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</si>
  <si>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</si>
  <si>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</si>
  <si>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</si>
  <si>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</si>
  <si>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</si>
  <si>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</si>
  <si>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</si>
  <si>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</si>
  <si>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</si>
  <si>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</si>
  <si>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</si>
  <si>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</si>
  <si>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</si>
  <si>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</si>
  <si>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</si>
  <si>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</si>
  <si>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</si>
  <si>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</si>
  <si>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</si>
  <si>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</si>
  <si>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</si>
  <si>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</si>
  <si>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</si>
  <si>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</si>
  <si>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</si>
  <si>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</si>
  <si>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</si>
  <si>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</si>
  <si>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</si>
  <si>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</si>
  <si>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</si>
  <si>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</si>
  <si>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</si>
  <si>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</si>
  <si>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</si>
  <si>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</si>
  <si>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</si>
  <si>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</si>
  <si>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</si>
  <si>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</si>
  <si>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</si>
  <si>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</si>
  <si>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</si>
  <si>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</si>
  <si>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</si>
  <si>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</si>
  <si>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</si>
  <si>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</si>
  <si>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</si>
  <si>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</si>
  <si>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</si>
  <si>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</si>
  <si>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</si>
  <si>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</si>
  <si>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</si>
  <si>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</si>
  <si>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</si>
  <si>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</si>
  <si>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</si>
  <si>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</si>
  <si>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</si>
  <si>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</si>
  <si>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</si>
  <si>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</si>
  <si>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</si>
  <si>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</si>
  <si>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</si>
  <si>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</si>
  <si>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</si>
  <si>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</si>
  <si>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</si>
  <si>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</si>
  <si>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</si>
  <si>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</si>
  <si>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</si>
  <si>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</si>
  <si>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</si>
  <si>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</si>
  <si>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</si>
  <si>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</si>
  <si>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</si>
  <si>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</si>
  <si>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</si>
  <si>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</si>
  <si>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</si>
  <si>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</si>
  <si>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</si>
  <si>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</si>
  <si>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</si>
  <si>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</si>
  <si>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</si>
  <si>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</si>
  <si>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</si>
  <si>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</si>
  <si>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</si>
  <si>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</si>
  <si>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</si>
  <si>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</si>
  <si>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</si>
  <si>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</si>
  <si>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</si>
  <si>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</si>
  <si>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</si>
  <si>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</si>
  <si>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</si>
  <si>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</si>
  <si>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</si>
  <si>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</si>
  <si>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</si>
  <si>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</si>
  <si>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</si>
  <si>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</si>
  <si>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</si>
  <si>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</si>
  <si>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</si>
  <si>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</si>
  <si>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</si>
  <si>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</si>
  <si>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</si>
  <si>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</si>
  <si>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</si>
  <si>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</si>
  <si>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</si>
  <si>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</si>
  <si>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</si>
  <si>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</si>
  <si>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</si>
  <si>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</si>
  <si>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</si>
  <si>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</si>
  <si>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</si>
  <si>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</si>
  <si>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</si>
  <si>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</si>
  <si>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</si>
  <si>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</si>
  <si>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</si>
  <si>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</si>
  <si>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</si>
  <si>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</si>
  <si>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</si>
  <si>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</si>
  <si>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</si>
  <si>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</si>
  <si>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</si>
  <si>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</si>
  <si>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</si>
  <si>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</si>
  <si>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</si>
  <si>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</si>
  <si>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</si>
  <si>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</si>
  <si>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</si>
  <si>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</si>
  <si>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</si>
  <si>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</si>
  <si>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</si>
  <si>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</si>
  <si>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</si>
  <si>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</si>
  <si>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</si>
  <si>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</si>
  <si>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</si>
  <si>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</si>
  <si>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</si>
  <si>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</si>
  <si>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</si>
  <si>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</si>
  <si>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</si>
  <si>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</si>
  <si>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</si>
  <si>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</si>
  <si>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</si>
  <si>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</si>
  <si>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</si>
  <si>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</si>
  <si>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</si>
  <si>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</si>
  <si>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</si>
  <si>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</si>
  <si>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</si>
  <si>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</si>
  <si>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</si>
  <si>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</si>
  <si>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</si>
  <si>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</si>
  <si>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</si>
  <si>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</si>
  <si>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</si>
  <si>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</si>
  <si>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</si>
  <si>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</si>
  <si>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</si>
  <si>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</si>
  <si>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</si>
  <si>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</si>
  <si>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</si>
  <si>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</si>
  <si>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</si>
  <si>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</si>
  <si>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</si>
  <si>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</si>
  <si>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</si>
  <si>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</si>
  <si>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</si>
  <si>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</si>
  <si>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</si>
  <si>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</si>
  <si>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</si>
  <si>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</si>
  <si>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</si>
  <si>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</si>
  <si>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</si>
  <si>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</si>
  <si>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</si>
  <si>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</si>
  <si>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</si>
  <si>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</si>
  <si>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</si>
  <si>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</si>
  <si>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</si>
  <si>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</si>
  <si>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</si>
  <si>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</si>
  <si>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</si>
  <si>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</si>
  <si>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</si>
  <si>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</si>
  <si>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</si>
  <si>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</si>
  <si>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</si>
  <si>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</si>
  <si>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</si>
  <si>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</si>
  <si>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</si>
  <si>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</si>
  <si>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</si>
  <si>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</si>
  <si>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</si>
  <si>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</si>
  <si>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</si>
  <si>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</si>
  <si>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</si>
  <si>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</si>
  <si>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</si>
  <si>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</si>
  <si>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</si>
  <si>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</si>
  <si>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</si>
  <si>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</si>
  <si>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</si>
  <si>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</si>
  <si>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</si>
  <si>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</si>
  <si>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</si>
  <si>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</si>
  <si>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</si>
  <si>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</si>
  <si>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</si>
  <si>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</si>
  <si>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</si>
  <si>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</si>
  <si>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</si>
  <si>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</si>
  <si>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</si>
  <si>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</si>
  <si>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</si>
  <si>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</si>
  <si>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</si>
  <si>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</si>
  <si>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</si>
  <si>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</si>
  <si>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</si>
  <si>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</si>
  <si>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</si>
  <si>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</si>
  <si>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</si>
  <si>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</si>
  <si>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</si>
  <si>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</si>
  <si>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</si>
  <si>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</si>
  <si>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</si>
  <si>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</si>
  <si>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</si>
  <si>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</si>
  <si>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</si>
  <si>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</si>
  <si>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</si>
  <si>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</si>
  <si>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</si>
  <si>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</si>
  <si>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</si>
  <si>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</si>
  <si>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</si>
  <si>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</si>
  <si>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</si>
  <si>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</si>
  <si>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</si>
  <si>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</si>
  <si>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</si>
  <si>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</si>
  <si>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</si>
  <si>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</si>
  <si>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</si>
  <si>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</si>
  <si>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</si>
  <si>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</si>
  <si>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</si>
  <si>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</si>
  <si>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</si>
  <si>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</si>
  <si>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</si>
  <si>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</si>
  <si>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</si>
  <si>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</si>
  <si>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</si>
  <si>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</si>
  <si>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</si>
  <si>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</si>
  <si>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</si>
  <si>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</si>
  <si>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</si>
  <si>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</si>
  <si>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</si>
  <si>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</si>
  <si>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</si>
  <si>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</si>
  <si>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</si>
  <si>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</si>
  <si>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</si>
  <si>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</si>
  <si>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</si>
  <si>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</si>
  <si>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</si>
  <si>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</si>
  <si>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</si>
  <si>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</si>
  <si>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</si>
  <si>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</si>
  <si>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</si>
  <si>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</si>
  <si>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</si>
  <si>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</si>
  <si>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</si>
  <si>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</si>
  <si>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</si>
  <si>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</si>
  <si>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</si>
  <si>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</si>
  <si>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</si>
  <si>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</si>
  <si>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</si>
  <si>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</si>
  <si>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</si>
  <si>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</si>
  <si>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</si>
  <si>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</si>
  <si>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</si>
  <si>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</si>
  <si>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</si>
  <si>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</si>
  <si>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</si>
  <si>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</si>
  <si>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</si>
  <si>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</si>
  <si>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</si>
  <si>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</si>
  <si>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</si>
  <si>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</si>
  <si>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</si>
  <si>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</si>
  <si>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</si>
  <si>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</si>
  <si>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</si>
  <si>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</si>
  <si>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</si>
  <si>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</si>
  <si>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</si>
  <si>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</si>
  <si>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</si>
  <si>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</si>
  <si>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</si>
  <si>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</si>
  <si>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</si>
  <si>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</si>
  <si>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</si>
  <si>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</si>
  <si>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</si>
  <si>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</si>
  <si>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</si>
  <si>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</si>
  <si>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</si>
  <si>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</si>
  <si>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</si>
  <si>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</si>
  <si>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</si>
  <si>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</si>
  <si>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</si>
  <si>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</si>
  <si>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</si>
  <si>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</si>
  <si>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</si>
  <si>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</si>
  <si>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</si>
  <si>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</si>
  <si>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</si>
  <si>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</si>
  <si>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</si>
  <si>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</si>
  <si>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</si>
  <si>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</si>
  <si>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</si>
  <si>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</si>
  <si>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</si>
  <si>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</si>
  <si>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</si>
  <si>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</si>
  <si>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</si>
  <si>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</si>
  <si>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</si>
  <si>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</si>
  <si>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</si>
  <si>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</si>
  <si>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</si>
  <si>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</si>
  <si>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</si>
  <si>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</si>
  <si>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</si>
  <si>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</si>
  <si>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</si>
  <si>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</si>
  <si>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</si>
  <si>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</si>
  <si>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</si>
  <si>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</si>
  <si>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</si>
  <si>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</si>
  <si>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</si>
  <si>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</si>
  <si>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</si>
  <si>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</si>
  <si>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</si>
  <si>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</si>
  <si>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</si>
  <si>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</si>
  <si>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</si>
  <si>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</si>
  <si>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</si>
  <si>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</si>
  <si>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</si>
  <si>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</si>
  <si>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</si>
  <si>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</si>
  <si>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</si>
  <si>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</si>
  <si>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</si>
  <si>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</si>
  <si>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</si>
  <si>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</si>
  <si>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</si>
  <si>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</si>
  <si>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</si>
  <si>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</si>
  <si>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</si>
  <si>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</si>
  <si>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</si>
  <si>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</si>
  <si>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</si>
  <si>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</si>
  <si>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</si>
  <si>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</si>
  <si>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</si>
  <si>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</si>
  <si>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</si>
  <si>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</si>
  <si>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</si>
  <si>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</si>
  <si>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</si>
  <si>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</si>
  <si>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</si>
  <si>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</si>
  <si>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</si>
  <si>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</si>
  <si>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</si>
  <si>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</si>
  <si>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</si>
  <si>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</si>
  <si>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</si>
  <si>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</si>
  <si>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</si>
  <si>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</si>
  <si>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</si>
  <si>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</si>
  <si>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</si>
  <si>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</si>
  <si>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</si>
  <si>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</si>
  <si>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</si>
  <si>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</si>
  <si>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</si>
  <si>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</si>
  <si>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</si>
  <si>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</si>
  <si>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</si>
  <si>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</si>
  <si>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</si>
  <si>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</si>
  <si>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</si>
  <si>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</si>
  <si>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</si>
  <si>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</si>
  <si>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</si>
  <si>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</si>
  <si>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</si>
  <si>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</si>
  <si>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</si>
  <si>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</si>
  <si>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</si>
  <si>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</si>
  <si>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</si>
  <si>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</si>
  <si>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</si>
  <si>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</si>
  <si>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</si>
  <si>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</si>
  <si>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</si>
  <si>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</si>
  <si>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</si>
  <si>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</si>
  <si>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</si>
  <si>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</si>
  <si>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</si>
  <si>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</si>
  <si>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</si>
  <si>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</si>
  <si>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</si>
  <si>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</si>
  <si>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</si>
  <si>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</si>
  <si>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</si>
  <si>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</si>
  <si>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</si>
  <si>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</si>
  <si>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</si>
  <si>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</si>
  <si>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</si>
  <si>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</si>
  <si>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</si>
  <si>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</si>
  <si>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</si>
  <si>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</si>
  <si>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</si>
  <si>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</si>
  <si>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</si>
  <si>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</si>
  <si>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</si>
  <si>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</si>
  <si>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</si>
  <si>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</si>
  <si>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</si>
  <si>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</si>
  <si>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</si>
  <si>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</si>
  <si>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</si>
  <si>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</si>
  <si>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</si>
  <si>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</si>
  <si>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</si>
  <si>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</si>
  <si>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</si>
  <si>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</si>
  <si>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</si>
  <si>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</si>
  <si>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</si>
  <si>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</si>
  <si>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</si>
  <si>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</si>
  <si>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</si>
  <si>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</si>
  <si>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</si>
  <si>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</si>
  <si>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</si>
  <si>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</si>
  <si>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</si>
  <si>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</si>
  <si>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</si>
  <si>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</si>
  <si>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</si>
  <si>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</si>
  <si>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</si>
  <si>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</si>
  <si>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</si>
  <si>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</si>
  <si>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</si>
  <si>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</si>
  <si>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</si>
  <si>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</si>
  <si>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</si>
  <si>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</si>
  <si>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</si>
  <si>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</si>
  <si>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</si>
  <si>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</si>
  <si>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</si>
  <si>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</si>
  <si>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</si>
  <si>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</si>
  <si>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</si>
  <si>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</si>
  <si>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</si>
  <si>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</si>
  <si>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</si>
  <si>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</si>
  <si>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</si>
  <si>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</si>
  <si>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</si>
  <si>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</si>
  <si>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</si>
  <si>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</si>
  <si>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</si>
  <si>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</si>
  <si>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</si>
  <si>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</si>
  <si>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</si>
  <si>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</si>
  <si>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</si>
  <si>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</si>
  <si>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</si>
  <si>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</si>
  <si>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</si>
  <si>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</si>
  <si>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</si>
  <si>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</si>
  <si>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</si>
  <si>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</si>
  <si>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</si>
  <si>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</si>
  <si>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</si>
  <si>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</si>
  <si>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</si>
  <si>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</si>
  <si>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</si>
  <si>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</si>
  <si>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</si>
  <si>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</si>
  <si>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</si>
  <si>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</si>
  <si>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</si>
  <si>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</si>
  <si>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</si>
  <si>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</si>
  <si>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</si>
  <si>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</si>
  <si>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</si>
  <si>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</si>
  <si>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</si>
  <si>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</si>
  <si>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</si>
  <si>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</si>
  <si>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</si>
  <si>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</si>
  <si>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</si>
  <si>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</si>
  <si>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</si>
  <si>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</si>
  <si>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</si>
  <si>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</si>
  <si>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</si>
  <si>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</si>
  <si>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</si>
  <si>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</si>
  <si>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</si>
  <si>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</si>
  <si>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</si>
  <si>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</si>
  <si>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</si>
  <si>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</si>
  <si>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</si>
  <si>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</si>
  <si>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</si>
  <si>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</si>
  <si>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</si>
  <si>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</si>
  <si>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</si>
  <si>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</si>
  <si>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</si>
  <si>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</si>
  <si>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</si>
  <si>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</si>
  <si>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</si>
  <si>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</si>
  <si>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</si>
  <si>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</si>
  <si>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</si>
  <si>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</si>
  <si>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</si>
  <si>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</si>
  <si>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</si>
  <si>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</si>
  <si>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</si>
  <si>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</si>
  <si>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</si>
  <si>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</si>
  <si>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</si>
  <si>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</si>
  <si>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</si>
  <si>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</si>
  <si>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</si>
  <si>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</si>
  <si>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</si>
  <si>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</si>
  <si>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</si>
  <si>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</si>
  <si>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</si>
  <si>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</si>
  <si>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</si>
  <si>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</si>
  <si>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</si>
  <si>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</si>
  <si>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</si>
  <si>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</si>
  <si>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</si>
  <si>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</si>
  <si>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</si>
  <si>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</si>
  <si>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</si>
  <si>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</si>
  <si>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</si>
  <si>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</si>
  <si>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</si>
  <si>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</si>
  <si>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</si>
  <si>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</si>
  <si>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</si>
  <si>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</si>
  <si>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</si>
  <si>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</si>
  <si>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</si>
  <si>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</si>
  <si>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</si>
  <si>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</si>
  <si>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</si>
  <si>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</si>
  <si>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</si>
  <si>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</si>
  <si>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</si>
  <si>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</si>
  <si>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</si>
  <si>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</si>
  <si>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</si>
  <si>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</si>
  <si>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</si>
  <si>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</si>
  <si>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</si>
  <si>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</si>
  <si>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</si>
  <si>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</si>
  <si>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</si>
  <si>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</si>
  <si>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</si>
  <si>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</si>
  <si>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</si>
  <si>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</si>
  <si>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</si>
  <si>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</si>
  <si>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</si>
  <si>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</si>
  <si>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</si>
  <si>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</si>
  <si>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</si>
  <si>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</si>
  <si>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</si>
  <si>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</si>
  <si>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</si>
  <si>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</si>
  <si>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</si>
  <si>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</si>
  <si>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</si>
  <si>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</si>
  <si>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</si>
  <si>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</si>
  <si>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</si>
  <si>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</si>
  <si>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</si>
  <si>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</si>
  <si>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</si>
  <si>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</si>
  <si>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</si>
  <si>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</si>
  <si>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</si>
  <si>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</si>
  <si>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</si>
  <si>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</si>
  <si>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</si>
  <si>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</si>
  <si>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</si>
  <si>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</si>
  <si>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</si>
  <si>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</si>
  <si>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</si>
  <si>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</si>
  <si>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</si>
  <si>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</si>
  <si>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</si>
  <si>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</si>
  <si>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</si>
  <si>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</si>
  <si>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</si>
  <si>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</si>
  <si>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</si>
  <si>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</si>
  <si>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</si>
  <si>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</si>
  <si>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</si>
  <si>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</si>
  <si>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</si>
  <si>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</si>
  <si>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</si>
  <si>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</si>
  <si>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</si>
  <si>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</si>
  <si>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</si>
  <si>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</si>
  <si>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</si>
  <si>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</si>
  <si>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</si>
  <si>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</si>
  <si>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</si>
  <si>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</si>
  <si>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</si>
  <si>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</si>
  <si>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</si>
  <si>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</si>
  <si>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</si>
  <si>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</si>
  <si>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</si>
  <si>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</si>
  <si>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</si>
  <si>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</si>
  <si>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</si>
  <si>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</si>
  <si>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</si>
  <si>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</si>
  <si>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</si>
  <si>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</si>
  <si>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</si>
  <si>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</si>
  <si>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</si>
  <si>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</si>
  <si>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</si>
  <si>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</si>
  <si>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</si>
  <si>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</si>
  <si>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</si>
  <si>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</si>
  <si>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</si>
  <si>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</si>
  <si>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</si>
  <si>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</si>
  <si>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</si>
  <si>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</si>
  <si>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</si>
  <si>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</si>
  <si>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</si>
  <si>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</si>
  <si>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</si>
  <si>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</si>
  <si>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</si>
  <si>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</si>
  <si>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</si>
  <si>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</si>
  <si>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</si>
  <si>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</si>
  <si>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</si>
  <si>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</si>
  <si>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</si>
  <si>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</si>
  <si>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</si>
  <si>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</si>
  <si>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</si>
  <si>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</si>
  <si>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</si>
  <si>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</si>
  <si>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</si>
  <si>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</si>
  <si>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</si>
  <si>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</si>
  <si>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</si>
  <si>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</si>
  <si>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</si>
  <si>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</si>
  <si>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</si>
  <si>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</si>
  <si>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</si>
  <si>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</si>
  <si>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</si>
  <si>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</si>
  <si>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</si>
  <si>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</si>
  <si>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</si>
  <si>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</si>
  <si>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</si>
  <si>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</si>
  <si>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</si>
  <si>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</si>
  <si>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</si>
  <si>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</si>
  <si>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</si>
  <si>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</si>
  <si>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</si>
  <si>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</si>
  <si>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</si>
  <si>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</si>
  <si>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</si>
  <si>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</si>
  <si>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</si>
  <si>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</si>
  <si>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</si>
  <si>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</si>
  <si>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</si>
  <si>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</si>
  <si>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</si>
  <si>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</si>
  <si>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</si>
  <si>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</si>
  <si>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</si>
  <si>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</si>
  <si>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</si>
  <si>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</si>
  <si>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</si>
  <si>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</si>
  <si>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</si>
  <si>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</si>
  <si>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</si>
  <si>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</si>
  <si>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</si>
  <si>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</si>
  <si>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</si>
  <si>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</si>
  <si>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</si>
  <si>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</si>
  <si>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</si>
  <si>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</si>
  <si>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</si>
  <si>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</si>
  <si>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</si>
  <si>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</si>
  <si>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</si>
  <si>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</si>
  <si>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</si>
  <si>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</si>
  <si>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</si>
  <si>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</si>
  <si>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</si>
  <si>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</si>
  <si>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</si>
  <si>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</si>
  <si>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</si>
  <si>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</si>
  <si>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</si>
  <si>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</si>
  <si>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</si>
  <si>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</si>
  <si>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</si>
  <si>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</si>
  <si>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</si>
  <si>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</si>
  <si>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</si>
  <si>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</si>
  <si>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</si>
  <si>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</si>
  <si>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</si>
  <si>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</si>
  <si>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</si>
  <si>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</si>
  <si>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</si>
  <si>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</si>
  <si>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</si>
  <si>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</si>
  <si>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</si>
  <si>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</si>
  <si>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</si>
  <si>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</si>
  <si>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</si>
  <si>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</si>
  <si>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</si>
  <si>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</si>
  <si>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</si>
  <si>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</si>
  <si>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</si>
  <si>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</si>
  <si>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</si>
  <si>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</si>
  <si>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</si>
  <si>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</si>
  <si>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</si>
  <si>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</si>
  <si>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</si>
  <si>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</si>
  <si>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</si>
  <si>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</si>
  <si>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</si>
  <si>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</si>
  <si>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</si>
  <si>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</si>
  <si>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</si>
  <si>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</si>
  <si>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</si>
  <si>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</si>
  <si>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</si>
  <si>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</si>
  <si>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</si>
  <si>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</si>
  <si>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</si>
  <si>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</si>
  <si>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</si>
  <si>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</si>
  <si>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</si>
  <si>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</si>
  <si>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</si>
  <si>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</si>
  <si>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</si>
  <si>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</si>
  <si>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</si>
  <si>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</si>
  <si>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</si>
  <si>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</si>
  <si>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</si>
  <si>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</si>
  <si>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</si>
  <si>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</si>
  <si>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</si>
  <si>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</si>
  <si>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</si>
  <si>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</si>
  <si>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</si>
  <si>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</si>
  <si>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</si>
  <si>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</si>
  <si>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</si>
  <si>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</si>
  <si>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</si>
  <si>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</si>
  <si>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</si>
  <si>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</si>
  <si>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</si>
  <si>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</si>
  <si>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</si>
  <si>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</si>
  <si>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</si>
  <si>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</si>
  <si>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</si>
  <si>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</si>
  <si>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</si>
  <si>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</si>
  <si>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</si>
  <si>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</si>
  <si>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</si>
  <si>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</si>
  <si>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</si>
  <si>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</si>
  <si>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</si>
  <si>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</si>
  <si>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</si>
  <si>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</si>
  <si>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</si>
  <si>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</si>
  <si>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</si>
  <si>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</si>
  <si>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</si>
  <si>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</si>
  <si>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</si>
  <si>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</si>
  <si>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</si>
  <si>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</si>
  <si>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</si>
  <si>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</si>
  <si>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</si>
  <si>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</si>
  <si>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</si>
  <si>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</si>
  <si>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</si>
  <si>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</si>
  <si>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</si>
  <si>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</si>
  <si>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</si>
  <si>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</si>
  <si>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</si>
  <si>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</si>
  <si>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</si>
  <si>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</si>
  <si>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</si>
  <si>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</si>
  <si>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</si>
  <si>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</si>
  <si>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</si>
  <si>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</si>
  <si>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</si>
  <si>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</si>
  <si>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</si>
  <si>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</si>
  <si>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</si>
  <si>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</si>
  <si>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</si>
  <si>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</si>
  <si>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</si>
  <si>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</si>
  <si>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</si>
  <si>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</si>
  <si>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</si>
  <si>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</si>
  <si>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</si>
  <si>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</si>
  <si>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</si>
  <si>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</si>
  <si>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</si>
  <si>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</si>
  <si>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</si>
  <si>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</si>
  <si>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</si>
  <si>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</si>
  <si>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</si>
  <si>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</si>
  <si>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</si>
  <si>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</si>
  <si>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</si>
  <si>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</si>
  <si>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</si>
  <si>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</si>
  <si>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</si>
  <si>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</si>
  <si>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</si>
  <si>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</si>
  <si>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</si>
  <si>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</si>
  <si>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</si>
  <si>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</si>
  <si>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</si>
  <si>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</si>
  <si>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</si>
  <si>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</si>
  <si>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</si>
  <si>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</si>
  <si>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</si>
  <si>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</si>
  <si>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</si>
  <si>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</si>
  <si>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</si>
  <si>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</si>
  <si>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</si>
  <si>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</si>
  <si>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</si>
  <si>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</si>
  <si>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</si>
  <si>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</si>
  <si>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</si>
  <si>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</si>
  <si>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</si>
  <si>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</si>
  <si>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</si>
  <si>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</si>
  <si>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</si>
  <si>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</si>
  <si>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</si>
  <si>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</si>
  <si>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</si>
  <si>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</si>
  <si>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</si>
  <si>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</si>
  <si>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</si>
  <si>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</si>
  <si>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</si>
  <si>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</si>
  <si>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</si>
  <si>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</si>
  <si>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</si>
  <si>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</si>
  <si>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</si>
  <si>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</si>
  <si>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</si>
  <si>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</si>
  <si>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</si>
  <si>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</si>
  <si>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</si>
  <si>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</si>
  <si>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</si>
  <si>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</si>
  <si>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</si>
  <si>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</si>
  <si>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</si>
  <si>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</si>
  <si>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</si>
  <si>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</si>
  <si>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</si>
  <si>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</si>
  <si>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</si>
  <si>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</si>
  <si>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</si>
  <si>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</si>
  <si>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</si>
  <si>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</si>
  <si>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</si>
  <si>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</si>
  <si>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</si>
  <si>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</si>
  <si>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</si>
  <si>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</si>
  <si>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</si>
  <si>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</si>
  <si>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</si>
  <si>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</si>
  <si>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</si>
  <si>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</si>
  <si>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</si>
  <si>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</si>
  <si>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</si>
  <si>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</si>
  <si>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</si>
  <si>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</si>
  <si>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</si>
  <si>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</si>
  <si>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</si>
  <si>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</si>
  <si>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</si>
  <si>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</si>
  <si>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</si>
  <si>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</si>
  <si>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</si>
  <si>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</si>
  <si>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</si>
  <si>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</si>
  <si>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</si>
  <si>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</si>
  <si>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</si>
  <si>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</si>
  <si>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</si>
  <si>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</si>
  <si>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</si>
  <si>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</si>
  <si>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</si>
  <si>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</si>
  <si>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</si>
  <si>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</si>
  <si>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</si>
  <si>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</si>
  <si>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</si>
  <si>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</si>
  <si>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</si>
  <si>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</si>
  <si>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</si>
  <si>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</si>
  <si>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</si>
  <si>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</si>
  <si>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</si>
  <si>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</si>
  <si>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</si>
  <si>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</si>
  <si>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</si>
  <si>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</si>
  <si>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</si>
  <si>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</si>
  <si>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</si>
  <si>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</si>
  <si>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</si>
  <si>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</si>
  <si>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</si>
  <si>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</si>
  <si>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</si>
  <si>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</si>
  <si>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</si>
  <si>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</si>
  <si>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</si>
  <si>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</si>
  <si>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</si>
  <si>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</si>
  <si>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</si>
  <si>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</si>
  <si>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</si>
  <si>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</si>
  <si>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</si>
  <si>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</si>
  <si>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</si>
  <si>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</si>
  <si>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</si>
  <si>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</si>
  <si>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</si>
  <si>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</si>
  <si>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</si>
  <si>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</si>
  <si>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</si>
  <si>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</si>
  <si>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</si>
  <si>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</si>
  <si>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</si>
  <si>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</si>
  <si>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</si>
  <si>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</si>
  <si>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</si>
  <si>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</si>
  <si>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</si>
  <si>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</si>
  <si>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</si>
  <si>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</si>
  <si>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</si>
  <si>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</si>
  <si>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</si>
  <si>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</si>
  <si>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</si>
  <si>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</si>
  <si>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</si>
  <si>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</si>
  <si>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</si>
  <si>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</si>
  <si>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</si>
  <si>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</si>
  <si>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</si>
  <si>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</si>
  <si>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</si>
  <si>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</si>
  <si>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</si>
  <si>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</si>
  <si>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</si>
  <si>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</si>
  <si>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</si>
  <si>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</si>
  <si>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</si>
  <si>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</si>
  <si>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</si>
  <si>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</si>
  <si>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</si>
  <si>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</si>
  <si>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</si>
  <si>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</si>
  <si>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</si>
  <si>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</si>
  <si>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</si>
  <si>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</si>
  <si>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</si>
  <si>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</si>
  <si>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</si>
  <si>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</si>
  <si>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</si>
  <si>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</si>
  <si>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</si>
  <si>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</si>
  <si>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</si>
  <si>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</si>
  <si>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</si>
  <si>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</si>
  <si>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</si>
  <si>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</si>
  <si>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</si>
  <si>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</si>
  <si>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</si>
  <si>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</si>
  <si>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</si>
  <si>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</si>
  <si>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</si>
  <si>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</si>
  <si>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</si>
  <si>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</si>
  <si>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</si>
  <si>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</si>
  <si>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</si>
  <si>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</si>
  <si>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</si>
  <si>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</si>
  <si>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</si>
  <si>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</si>
  <si>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</si>
  <si>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</si>
  <si>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</si>
  <si>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</si>
  <si>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</si>
  <si>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</si>
  <si>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</si>
  <si>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</si>
  <si>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</si>
  <si>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</si>
  <si>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</si>
  <si>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</si>
  <si>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</si>
  <si>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</si>
  <si>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</si>
  <si>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</si>
  <si>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</si>
  <si>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</si>
  <si>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</si>
  <si>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</si>
  <si>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</si>
  <si>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</si>
  <si>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</si>
  <si>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</si>
  <si>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</si>
  <si>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</si>
  <si>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</si>
  <si>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</si>
  <si>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</si>
  <si>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</si>
  <si>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</si>
  <si>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</si>
  <si>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</si>
  <si>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</si>
  <si>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</si>
  <si>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</si>
  <si>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</si>
  <si>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</si>
  <si>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</si>
  <si>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</si>
  <si>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</si>
  <si>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</si>
  <si>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</si>
  <si>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</si>
  <si>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</si>
  <si>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</si>
  <si>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</si>
  <si>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</si>
  <si>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</si>
  <si>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</si>
  <si>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</si>
  <si>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</si>
  <si>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</si>
  <si>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</si>
  <si>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</si>
  <si>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</si>
  <si>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</si>
  <si>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</si>
  <si>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</si>
  <si>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</si>
  <si>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</si>
  <si>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</si>
  <si>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</si>
  <si>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</si>
  <si>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</si>
  <si>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</si>
  <si>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</si>
  <si>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</si>
  <si>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</si>
  <si>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</si>
  <si>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</si>
  <si>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</si>
  <si>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</si>
  <si>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</si>
  <si>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</si>
  <si>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</si>
  <si>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</si>
  <si>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</si>
  <si>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</si>
  <si>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</si>
  <si>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</si>
  <si>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</si>
  <si>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</si>
  <si>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</si>
  <si>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</si>
  <si>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</si>
  <si>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</si>
  <si>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</si>
  <si>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</si>
  <si>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</si>
  <si>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</si>
  <si>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</si>
  <si>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</si>
  <si>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</si>
  <si>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</si>
  <si>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</si>
  <si>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</si>
  <si>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</si>
  <si>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</si>
  <si>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</si>
  <si>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</si>
  <si>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</si>
  <si>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</si>
  <si>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</si>
  <si>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</si>
  <si>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</si>
  <si>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</si>
  <si>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</si>
  <si>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</si>
  <si>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</si>
  <si>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</si>
  <si>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</si>
  <si>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</si>
  <si>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</si>
  <si>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</si>
  <si>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</si>
  <si>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</si>
  <si>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</si>
  <si>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</si>
  <si>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</si>
  <si>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</si>
  <si>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</si>
  <si>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</si>
  <si>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</si>
  <si>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</si>
  <si>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</si>
  <si>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</si>
  <si>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</si>
  <si>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</si>
  <si>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</si>
  <si>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</si>
  <si>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</si>
  <si>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</si>
  <si>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</si>
  <si>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</si>
  <si>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</si>
  <si>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</si>
  <si>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</si>
  <si>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</si>
  <si>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</si>
  <si>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</si>
  <si>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</si>
  <si>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</si>
  <si>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</si>
  <si>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</si>
  <si>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</si>
  <si>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</si>
  <si>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</si>
  <si>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</si>
  <si>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</si>
  <si>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</si>
  <si>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</si>
  <si>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</si>
  <si>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</si>
  <si>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</si>
  <si>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</si>
  <si>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</si>
  <si>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</si>
  <si>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</si>
  <si>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</si>
  <si>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</si>
  <si>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</si>
  <si>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</si>
  <si>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</si>
  <si>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</si>
  <si>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</si>
  <si>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</si>
  <si>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</si>
  <si>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</si>
  <si>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</si>
  <si>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</si>
  <si>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</si>
  <si>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</si>
  <si>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</si>
  <si>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</si>
  <si>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</si>
  <si>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</si>
  <si>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</si>
  <si>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</si>
  <si>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</si>
  <si>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</si>
  <si>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</si>
  <si>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</si>
  <si>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</si>
  <si>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</si>
  <si>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</si>
  <si>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</si>
  <si>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</si>
  <si>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</si>
  <si>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</si>
  <si>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</si>
  <si>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</si>
  <si>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</si>
  <si>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</si>
  <si>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</si>
  <si>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</si>
  <si>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</si>
  <si>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</si>
  <si>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</si>
  <si>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</si>
  <si>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</si>
  <si>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</si>
  <si>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</si>
  <si>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</si>
  <si>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</si>
  <si>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</si>
  <si>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</si>
  <si>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</si>
  <si>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</si>
  <si>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</si>
  <si>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</si>
  <si>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</si>
  <si>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</si>
  <si>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</si>
  <si>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</si>
  <si>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</si>
  <si>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</si>
  <si>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</si>
  <si>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</si>
  <si>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</si>
  <si>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</si>
  <si>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</si>
  <si>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</si>
  <si>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</si>
  <si>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</si>
  <si>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</si>
  <si>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</si>
  <si>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</si>
  <si>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</si>
  <si>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</si>
  <si>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</si>
  <si>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</si>
  <si>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</si>
  <si>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</si>
  <si>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</si>
  <si>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</si>
  <si>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</si>
  <si>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</si>
  <si>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</si>
  <si>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</si>
  <si>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</si>
  <si>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</si>
  <si>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</si>
  <si>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</si>
  <si>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</si>
  <si>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</si>
  <si>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</si>
  <si>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</si>
  <si>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</si>
  <si>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</si>
  <si>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</si>
  <si>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</si>
  <si>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</si>
  <si>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</si>
  <si>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</si>
  <si>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</si>
  <si>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</si>
  <si>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</si>
  <si>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</si>
  <si>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</si>
  <si>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</si>
  <si>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</si>
  <si>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</si>
  <si>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</si>
  <si>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</si>
  <si>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</si>
  <si>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</si>
  <si>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</si>
  <si>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</si>
  <si>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</si>
  <si>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</si>
  <si>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</si>
  <si>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</si>
  <si>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</si>
  <si>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</si>
  <si>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</si>
  <si>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</si>
  <si>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</si>
  <si>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</si>
  <si>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</si>
  <si>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</si>
  <si>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</si>
  <si>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</si>
  <si>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</si>
  <si>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</si>
  <si>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</si>
  <si>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</si>
  <si>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</si>
  <si>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</si>
  <si>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</si>
  <si>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</si>
  <si>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</si>
  <si>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</si>
  <si>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</si>
  <si>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</si>
  <si>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</si>
  <si>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</si>
  <si>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</si>
  <si>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</si>
  <si>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</si>
  <si>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</si>
  <si>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</si>
  <si>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</si>
  <si>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</si>
  <si>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</si>
  <si>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</si>
  <si>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</si>
  <si>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</si>
  <si>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</si>
  <si>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</si>
  <si>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</si>
  <si>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</si>
  <si>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</si>
  <si>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</si>
  <si>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</si>
  <si>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</si>
  <si>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</si>
  <si>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</si>
  <si>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</si>
  <si>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</si>
  <si>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</si>
  <si>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</si>
  <si>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</si>
  <si>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</si>
  <si>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</si>
  <si>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</si>
  <si>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</si>
  <si>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</si>
  <si>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</si>
  <si>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</si>
  <si>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</si>
  <si>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</si>
  <si>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</si>
  <si>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</si>
  <si>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</si>
  <si>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</si>
  <si>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</si>
  <si>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</si>
  <si>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</si>
  <si>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</si>
  <si>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</si>
  <si>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</si>
  <si>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</si>
  <si>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</si>
  <si>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</si>
  <si>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</si>
  <si>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</si>
  <si>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</si>
  <si>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</si>
  <si>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</si>
  <si>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</si>
  <si>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</si>
  <si>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</si>
  <si>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</si>
  <si>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</si>
  <si>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</si>
  <si>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</si>
  <si>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</si>
  <si>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</si>
  <si>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</si>
  <si>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</si>
  <si>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</si>
  <si>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</si>
  <si>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</si>
  <si>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</si>
  <si>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</si>
  <si>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</si>
  <si>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</si>
  <si>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</si>
  <si>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</si>
  <si>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</si>
  <si>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</si>
  <si>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</si>
  <si>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</si>
  <si>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</si>
  <si>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</si>
  <si>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</si>
  <si>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</si>
  <si>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</si>
  <si>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</si>
  <si>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</si>
  <si>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</si>
  <si>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</si>
  <si>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</si>
  <si>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</si>
  <si>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</si>
  <si>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</si>
  <si>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</si>
  <si>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</si>
  <si>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</si>
  <si>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</si>
  <si>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</si>
  <si>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</si>
  <si>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</si>
  <si>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</si>
  <si>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</si>
  <si>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</si>
  <si>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</si>
  <si>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</si>
  <si>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</si>
  <si>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</si>
  <si>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</si>
  <si>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</si>
  <si>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</si>
  <si>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</si>
  <si>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</si>
  <si>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</si>
  <si>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</si>
  <si>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</si>
  <si>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</si>
  <si>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</si>
  <si>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</si>
  <si>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</si>
  <si>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</si>
  <si>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</si>
  <si>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</si>
  <si>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</si>
  <si>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</si>
  <si>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</si>
  <si>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</si>
  <si>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</si>
  <si>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</si>
  <si>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</si>
  <si>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</si>
  <si>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</si>
  <si>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</si>
  <si>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</si>
  <si>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</si>
  <si>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</si>
  <si>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</si>
  <si>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</si>
  <si>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</si>
  <si>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</si>
  <si>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</si>
  <si>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</si>
  <si>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</si>
  <si>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</si>
  <si>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</si>
  <si>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</si>
  <si>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</si>
  <si>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</si>
  <si>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</si>
  <si>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</si>
  <si>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</si>
  <si>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</si>
  <si>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</si>
  <si>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</si>
  <si>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</si>
  <si>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</si>
  <si>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</si>
  <si>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</si>
  <si>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</si>
  <si>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</si>
  <si>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</si>
  <si>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</si>
  <si>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</si>
  <si>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</si>
  <si>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</si>
  <si>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</si>
  <si>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</si>
  <si>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</si>
  <si>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</si>
  <si>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</si>
  <si>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</si>
  <si>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</si>
  <si>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</si>
  <si>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</si>
  <si>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</si>
  <si>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</si>
  <si>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</si>
  <si>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</si>
  <si>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</si>
  <si>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</si>
  <si>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</si>
  <si>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</si>
  <si>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</si>
  <si>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</si>
  <si>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</si>
  <si>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</si>
  <si>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</si>
  <si>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</si>
  <si>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</si>
  <si>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</si>
  <si>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</si>
  <si>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</si>
  <si>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</si>
  <si>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</si>
  <si>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</si>
  <si>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</si>
  <si>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</si>
  <si>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</si>
  <si>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</si>
  <si>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</si>
  <si>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</si>
  <si>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</si>
  <si>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</si>
  <si>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</si>
  <si>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</si>
  <si>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</si>
  <si>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</si>
  <si>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</si>
  <si>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</si>
  <si>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</si>
  <si>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</si>
  <si>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</si>
  <si>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</si>
  <si>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</si>
  <si>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</si>
  <si>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</si>
  <si>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</si>
  <si>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</si>
  <si>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</si>
  <si>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</si>
  <si>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</si>
  <si>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</si>
  <si>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</si>
  <si>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</si>
  <si>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</si>
  <si>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</si>
  <si>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</si>
  <si>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</si>
  <si>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</si>
  <si>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</si>
  <si>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</si>
  <si>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</si>
  <si>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</si>
  <si>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</si>
  <si>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</si>
  <si>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</si>
  <si>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</si>
  <si>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</si>
  <si>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</si>
  <si>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</si>
  <si>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</si>
  <si>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</si>
  <si>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</si>
  <si>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</si>
  <si>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</si>
  <si>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</si>
  <si>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</si>
  <si>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</si>
  <si>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</si>
  <si>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</si>
  <si>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</si>
  <si>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</si>
  <si>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</si>
  <si>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</si>
  <si>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</si>
  <si>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</si>
  <si>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</si>
  <si>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</si>
  <si>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</si>
  <si>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</si>
  <si>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</si>
  <si>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</si>
  <si>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</si>
  <si>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</si>
  <si>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</si>
  <si>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</si>
  <si>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</si>
  <si>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</si>
  <si>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</si>
  <si>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</si>
  <si>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</si>
  <si>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</si>
  <si>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</si>
  <si>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</si>
  <si>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</si>
  <si>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</si>
  <si>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</si>
  <si>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</si>
  <si>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</si>
  <si>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</si>
  <si>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</si>
  <si>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</si>
  <si>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</si>
  <si>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</si>
  <si>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</si>
  <si>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</si>
  <si>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</si>
  <si>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</si>
  <si>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</si>
  <si>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</si>
  <si>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</si>
  <si>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</si>
  <si>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</si>
  <si>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</si>
  <si>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</si>
  <si>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</si>
  <si>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</si>
  <si>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</si>
  <si>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</si>
  <si>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</si>
  <si>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</si>
  <si>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</si>
  <si>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</si>
  <si>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</si>
  <si>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</si>
  <si>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</si>
  <si>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</si>
  <si>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</si>
  <si>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</si>
  <si>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</si>
  <si>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</si>
  <si>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</si>
  <si>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</si>
  <si>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</si>
  <si>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</si>
  <si>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</si>
  <si>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</si>
  <si>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</si>
  <si>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</si>
  <si>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</si>
  <si>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</si>
  <si>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</si>
  <si>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</si>
  <si>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</si>
  <si>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</si>
  <si>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</si>
  <si>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</si>
  <si>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</si>
  <si>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</si>
  <si>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</si>
  <si>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</si>
  <si>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</si>
  <si>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</si>
  <si>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</si>
  <si>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</si>
  <si>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</si>
  <si>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</si>
  <si>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</si>
  <si>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</si>
  <si>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</si>
  <si>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</si>
  <si>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</si>
  <si>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</si>
  <si>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</si>
  <si>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</si>
  <si>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</si>
  <si>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</si>
  <si>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</si>
  <si>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</si>
  <si>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</si>
  <si>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</si>
  <si>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</si>
  <si>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</si>
  <si>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</si>
  <si>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</si>
  <si>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</si>
  <si>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</si>
  <si>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</si>
  <si>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</si>
  <si>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</si>
  <si>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</si>
  <si>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</si>
  <si>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</si>
  <si>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</si>
  <si>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</si>
  <si>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</si>
  <si>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</si>
  <si>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</si>
  <si>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</si>
  <si>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</si>
  <si>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</si>
  <si>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</si>
  <si>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</si>
  <si>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</si>
  <si>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</si>
  <si>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</si>
  <si>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</si>
  <si>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</si>
  <si>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</si>
  <si>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</si>
  <si>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</si>
  <si>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</si>
  <si>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</si>
  <si>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</si>
  <si>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</si>
  <si>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</si>
  <si>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</si>
  <si>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</si>
  <si>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</si>
  <si>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</si>
  <si>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</si>
  <si>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</si>
  <si>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</si>
  <si>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</si>
  <si>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</si>
  <si>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</si>
  <si>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</si>
  <si>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</si>
  <si>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</si>
  <si>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</si>
  <si>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</si>
  <si>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</si>
  <si>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</si>
  <si>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</si>
  <si>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</si>
  <si>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</si>
  <si>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</si>
  <si>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</si>
  <si>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</si>
  <si>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</si>
  <si>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</si>
  <si>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</si>
  <si>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</si>
  <si>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</si>
  <si>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</si>
  <si>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</si>
  <si>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</si>
  <si>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</si>
  <si>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</si>
  <si>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</si>
  <si>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</si>
  <si>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</si>
  <si>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</si>
  <si>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</si>
  <si>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</si>
  <si>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</si>
  <si>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</si>
  <si>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</si>
  <si>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</si>
  <si>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</si>
  <si>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</si>
  <si>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</si>
  <si>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</si>
  <si>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</si>
  <si>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</si>
  <si>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</si>
  <si>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</si>
  <si>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</si>
  <si>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</si>
  <si>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</si>
  <si>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</si>
  <si>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</si>
  <si>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</si>
  <si>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</si>
  <si>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</si>
  <si>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</si>
  <si>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</si>
  <si>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</si>
  <si>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</si>
  <si>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</si>
  <si>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</si>
  <si>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</si>
  <si>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</si>
  <si>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</si>
  <si>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</si>
  <si>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</si>
  <si>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</si>
  <si>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</si>
  <si>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</si>
  <si>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</si>
  <si>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</si>
  <si>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</si>
  <si>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</si>
  <si>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</si>
  <si>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</si>
  <si>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</si>
  <si>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</si>
  <si>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</si>
  <si>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</si>
  <si>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</si>
  <si>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</si>
  <si>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</si>
  <si>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</si>
  <si>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</si>
  <si>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</si>
  <si>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</si>
  <si>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</si>
  <si>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</si>
  <si>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</si>
  <si>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</si>
  <si>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</si>
  <si>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</si>
  <si>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</si>
  <si>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</si>
  <si>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</si>
  <si>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</si>
  <si>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</si>
  <si>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</si>
  <si>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</si>
  <si>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</si>
  <si>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</si>
  <si>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</si>
  <si>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</si>
  <si>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</si>
  <si>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</si>
  <si>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</si>
  <si>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</si>
  <si>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</si>
  <si>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</si>
  <si>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</si>
  <si>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</si>
  <si>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</si>
  <si>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</si>
  <si>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</si>
  <si>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</si>
  <si>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</si>
  <si>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</si>
  <si>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</si>
  <si>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</si>
  <si>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</si>
  <si>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</si>
  <si>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</si>
  <si>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</si>
  <si>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</si>
  <si>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</si>
  <si>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</si>
  <si>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</si>
  <si>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</si>
  <si>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</si>
  <si>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</si>
  <si>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</si>
  <si>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</si>
  <si>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</si>
  <si>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</si>
  <si>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</si>
  <si>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</si>
  <si>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</si>
  <si>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</si>
  <si>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</si>
  <si>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</si>
  <si>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</si>
  <si>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</si>
  <si>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</si>
  <si>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</si>
  <si>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</si>
  <si>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</si>
  <si>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</si>
  <si>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</si>
  <si>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</si>
  <si>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</si>
  <si>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</si>
  <si>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</si>
  <si>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</si>
  <si>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</si>
  <si>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</si>
  <si>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</si>
  <si>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</si>
  <si>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</si>
  <si>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</si>
  <si>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</si>
  <si>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</si>
  <si>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</si>
  <si>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</si>
  <si>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</si>
  <si>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</si>
  <si>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</si>
  <si>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</si>
  <si>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</si>
  <si>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</si>
  <si>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</si>
  <si>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</si>
  <si>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</si>
  <si>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</si>
  <si>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</si>
  <si>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</si>
  <si>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</si>
  <si>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</si>
  <si>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</si>
  <si>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</si>
  <si>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</si>
  <si>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</si>
  <si>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</si>
  <si>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</si>
  <si>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</si>
  <si>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</si>
  <si>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</si>
  <si>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</si>
  <si>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</si>
  <si>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</si>
  <si>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</si>
  <si>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</si>
  <si>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</si>
  <si>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</si>
  <si>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</si>
  <si>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</si>
  <si>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</si>
  <si>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</si>
  <si>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</si>
  <si>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</si>
  <si>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</si>
  <si>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</si>
  <si>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</si>
  <si>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</si>
  <si>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</si>
  <si>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</si>
  <si>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</si>
  <si>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</si>
  <si>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</si>
  <si>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</si>
  <si>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</si>
  <si>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</si>
  <si>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</si>
  <si>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</si>
  <si>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</si>
  <si>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</si>
  <si>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</si>
  <si>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</si>
  <si>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</si>
  <si>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</si>
  <si>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</si>
  <si>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</si>
  <si>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</si>
  <si>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</si>
  <si>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</si>
  <si>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</si>
  <si>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</si>
  <si>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</si>
  <si>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</si>
  <si>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</si>
  <si>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</si>
  <si>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</si>
  <si>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</si>
  <si>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</si>
  <si>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</si>
  <si>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</si>
  <si>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</si>
  <si>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</si>
  <si>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</si>
  <si>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</si>
  <si>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</si>
  <si>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</si>
  <si>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</si>
  <si>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</si>
  <si>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</si>
  <si>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</si>
  <si>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</si>
  <si>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</si>
  <si>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</si>
  <si>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</si>
  <si>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</si>
  <si>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</si>
  <si>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</si>
  <si>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</si>
  <si>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</si>
  <si>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</si>
  <si>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</si>
  <si>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</si>
  <si>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</si>
  <si>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</si>
  <si>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</si>
  <si>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</si>
  <si>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</si>
  <si>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</si>
  <si>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</si>
  <si>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</si>
  <si>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</si>
  <si>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</si>
  <si>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</si>
  <si>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</si>
  <si>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</si>
  <si>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</si>
  <si>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</si>
  <si>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</si>
  <si>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</si>
  <si>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</si>
  <si>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</si>
  <si>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</si>
  <si>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</si>
  <si>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</si>
  <si>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</si>
  <si>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</si>
  <si>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</si>
  <si>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</si>
  <si>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</si>
  <si>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</si>
  <si>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</si>
  <si>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</si>
  <si>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</si>
  <si>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</si>
  <si>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</si>
  <si>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</si>
  <si>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</si>
  <si>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</si>
  <si>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</si>
  <si>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</si>
  <si>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</si>
  <si>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</si>
  <si>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</si>
  <si>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</si>
  <si>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</si>
  <si>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</si>
  <si>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</si>
  <si>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</si>
  <si>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</si>
  <si>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</si>
  <si>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</si>
  <si>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</si>
  <si>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</si>
  <si>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</si>
  <si>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</si>
  <si>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</si>
  <si>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</si>
  <si>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</si>
  <si>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</si>
  <si>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</si>
  <si>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</si>
  <si>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</si>
  <si>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</si>
  <si>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</si>
  <si>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</si>
  <si>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</si>
  <si>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</si>
  <si>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</si>
  <si>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</si>
  <si>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</si>
  <si>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</si>
  <si>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</si>
  <si>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</si>
  <si>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</si>
  <si>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</si>
  <si>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</si>
  <si>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</si>
  <si>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</si>
  <si>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</si>
  <si>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</si>
  <si>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</si>
  <si>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</si>
  <si>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</si>
  <si>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</si>
  <si>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</si>
  <si>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</si>
  <si>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</si>
  <si>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</si>
  <si>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</si>
  <si>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</si>
  <si>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</si>
  <si>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</si>
  <si>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</si>
  <si>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</si>
  <si>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</si>
  <si>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</si>
  <si>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</si>
  <si>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</si>
  <si>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</si>
  <si>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</si>
  <si>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</si>
  <si>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</si>
  <si>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</si>
  <si>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</si>
  <si>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</si>
  <si>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</si>
  <si>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</si>
  <si>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</si>
  <si>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</si>
  <si>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</si>
  <si>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</si>
  <si>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</si>
  <si>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</si>
  <si>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</si>
  <si>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</si>
  <si>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</si>
  <si>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</si>
  <si>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</si>
  <si>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</si>
  <si>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</si>
  <si>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</si>
  <si>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</si>
  <si>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</si>
  <si>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</si>
  <si>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</si>
  <si>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</si>
  <si>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</si>
  <si>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</si>
  <si>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</si>
  <si>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</si>
  <si>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</si>
  <si>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</si>
  <si>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</si>
  <si>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</si>
  <si>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</si>
  <si>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</si>
  <si>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</si>
  <si>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</si>
  <si>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</si>
  <si>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</si>
  <si>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</si>
  <si>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</si>
  <si>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</si>
  <si>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</si>
  <si>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</si>
  <si>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</si>
  <si>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</si>
  <si>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</si>
  <si>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</si>
  <si>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</si>
  <si>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</si>
  <si>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</si>
  <si>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</si>
  <si>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</si>
  <si>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</si>
  <si>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</si>
  <si>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</si>
  <si>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</si>
  <si>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</si>
  <si>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</si>
  <si>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</si>
  <si>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</si>
  <si>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</si>
  <si>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</si>
  <si>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</si>
  <si>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</si>
  <si>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</si>
  <si>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</si>
  <si>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</si>
  <si>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</si>
  <si>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</si>
  <si>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</si>
  <si>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</si>
  <si>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</si>
  <si>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</si>
  <si>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</si>
  <si>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</si>
  <si>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</si>
  <si>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</si>
  <si>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</si>
  <si>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</si>
  <si>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</si>
  <si>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</si>
  <si>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</si>
  <si>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</si>
  <si>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</si>
  <si>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</si>
  <si>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</si>
  <si>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</si>
  <si>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</si>
  <si>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</si>
  <si>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</si>
  <si>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</si>
  <si>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</si>
  <si>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</si>
  <si>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</si>
  <si>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</si>
  <si>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</si>
  <si>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</si>
  <si>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</si>
  <si>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</si>
  <si>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</si>
  <si>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</si>
  <si>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</si>
  <si>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</si>
  <si>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</si>
  <si>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</si>
  <si>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</si>
  <si>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</si>
  <si>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</si>
  <si>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</si>
  <si>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</si>
  <si>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</si>
  <si>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</si>
  <si>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</si>
  <si>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</si>
  <si>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</si>
  <si>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</si>
  <si>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</si>
  <si>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</si>
  <si>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</si>
  <si>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</si>
  <si>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</si>
  <si>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</si>
  <si>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</si>
  <si>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</si>
  <si>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</si>
  <si>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</si>
  <si>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</si>
  <si>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</si>
  <si>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</si>
  <si>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</si>
  <si>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</si>
  <si>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</si>
  <si>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</si>
  <si>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</si>
  <si>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</si>
  <si>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</si>
  <si>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</si>
  <si>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</si>
  <si>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</si>
  <si>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</si>
  <si>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</si>
  <si>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</si>
  <si>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</si>
  <si>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</si>
  <si>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</si>
  <si>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</si>
  <si>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</si>
  <si>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</si>
  <si>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</si>
  <si>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</si>
  <si>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</si>
  <si>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</si>
  <si>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</si>
  <si>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</si>
  <si>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</si>
  <si>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</si>
  <si>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</si>
  <si>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</si>
  <si>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</si>
  <si>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</si>
  <si>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</si>
  <si>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</si>
  <si>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</si>
  <si>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</si>
  <si>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</si>
  <si>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</si>
  <si>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</si>
  <si>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</si>
  <si>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</si>
  <si>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</si>
  <si>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</si>
  <si>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</si>
  <si>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</si>
  <si>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</si>
  <si>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</si>
  <si>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</si>
  <si>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</si>
  <si>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</si>
  <si>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</si>
  <si>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</si>
  <si>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</si>
  <si>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</si>
  <si>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</si>
  <si>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</si>
  <si>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</si>
  <si>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</si>
  <si>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</si>
  <si>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</si>
  <si>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</si>
  <si>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</si>
  <si>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</si>
  <si>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</si>
  <si>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</si>
  <si>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</si>
  <si>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</si>
  <si>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</si>
  <si>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</si>
  <si>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</si>
  <si>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</si>
  <si>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</si>
  <si>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</si>
  <si>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</si>
  <si>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</si>
  <si>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</si>
  <si>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</si>
  <si>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</si>
  <si>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</si>
  <si>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</si>
  <si>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</si>
  <si>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</si>
  <si>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</si>
  <si>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</si>
  <si>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</si>
  <si>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</si>
  <si>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</si>
  <si>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</si>
  <si>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</si>
  <si>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</si>
  <si>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</si>
  <si>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</si>
  <si>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</si>
  <si>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</si>
  <si>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</si>
  <si>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</si>
  <si>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</si>
  <si>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</si>
  <si>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</si>
  <si>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</si>
  <si>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</si>
  <si>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</si>
  <si>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</si>
  <si>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</si>
  <si>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</si>
  <si>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</si>
  <si>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</si>
  <si>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</si>
  <si>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</si>
  <si>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</si>
  <si>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</si>
  <si>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</si>
  <si>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</si>
  <si>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</si>
  <si>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</si>
  <si>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</si>
  <si>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</si>
  <si>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</si>
  <si>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</si>
  <si>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</si>
  <si>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</si>
  <si>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</si>
  <si>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</si>
  <si>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</si>
  <si>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</si>
  <si>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</si>
  <si>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</si>
  <si>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</si>
  <si>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</si>
  <si>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</si>
  <si>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</si>
  <si>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</si>
  <si>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</si>
  <si>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</si>
  <si>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</si>
  <si>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</si>
  <si>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</si>
  <si>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</si>
  <si>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</si>
  <si>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</si>
  <si>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</si>
  <si>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</si>
  <si>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</si>
  <si>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</si>
  <si>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</si>
  <si>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</si>
  <si>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</si>
  <si>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</si>
  <si>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</si>
  <si>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</si>
  <si>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</si>
  <si>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</si>
  <si>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</si>
  <si>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</si>
  <si>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</si>
  <si>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</si>
  <si>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</si>
  <si>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</si>
  <si>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</si>
  <si>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</si>
  <si>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</si>
  <si>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</si>
  <si>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</si>
  <si>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</si>
  <si>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</si>
  <si>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</si>
  <si>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</si>
  <si>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</si>
  <si>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</si>
  <si>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</si>
  <si>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</si>
  <si>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</si>
  <si>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</si>
  <si>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</si>
  <si>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</si>
  <si>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</si>
  <si>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</si>
  <si>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</si>
  <si>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</si>
  <si>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</si>
  <si>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</si>
  <si>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</si>
  <si>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</si>
  <si>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</si>
  <si>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</si>
  <si>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</si>
  <si>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</si>
  <si>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</si>
  <si>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</si>
  <si>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</si>
  <si>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</si>
  <si>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</si>
  <si>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</si>
  <si>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</si>
  <si>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</si>
  <si>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</si>
  <si>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</si>
  <si>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</si>
  <si>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</si>
  <si>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</si>
  <si>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</si>
  <si>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</si>
  <si>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</si>
  <si>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</si>
  <si>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</si>
  <si>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</si>
  <si>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</si>
  <si>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</si>
  <si>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</si>
  <si>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</si>
  <si>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</si>
  <si>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</si>
  <si>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</si>
  <si>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</si>
  <si>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</si>
  <si>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</si>
  <si>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</si>
  <si>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</si>
  <si>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</si>
  <si>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</si>
  <si>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</si>
  <si>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</si>
  <si>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</si>
  <si>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</si>
  <si>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</si>
  <si>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</si>
  <si>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</si>
  <si>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</si>
  <si>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</si>
  <si>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</si>
  <si>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</si>
  <si>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</si>
  <si>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</si>
  <si>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</si>
  <si>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</si>
  <si>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</si>
  <si>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</si>
  <si>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</si>
  <si>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</si>
  <si>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</si>
  <si>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</si>
  <si>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</si>
  <si>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</si>
  <si>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</si>
  <si>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</si>
  <si>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</si>
  <si>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</si>
  <si>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</si>
  <si>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</si>
  <si>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</si>
  <si>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</si>
  <si>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</si>
  <si>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</si>
  <si>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</si>
  <si>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</si>
  <si>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</si>
  <si>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</si>
  <si>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</si>
  <si>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</si>
  <si>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</si>
  <si>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</si>
  <si>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</si>
  <si>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</si>
  <si>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</si>
  <si>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</si>
  <si>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</si>
  <si>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</si>
  <si>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</si>
  <si>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</si>
  <si>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</si>
  <si>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</si>
  <si>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</si>
  <si>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</si>
  <si>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</si>
  <si>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</si>
  <si>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</si>
  <si>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</si>
  <si>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</si>
  <si>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</si>
  <si>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</si>
  <si>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</si>
  <si>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</si>
  <si>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</si>
  <si>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</si>
  <si>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</si>
  <si>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</si>
  <si>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</si>
  <si>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</si>
  <si>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</si>
  <si>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</si>
  <si>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</si>
  <si>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</si>
  <si>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</si>
  <si>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</si>
  <si>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</si>
  <si>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</si>
  <si>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</si>
  <si>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</si>
  <si>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</si>
  <si>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</si>
  <si>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</si>
  <si>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</si>
  <si>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</si>
  <si>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</si>
  <si>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</si>
  <si>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</si>
  <si>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</si>
  <si>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</si>
  <si>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</si>
  <si>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</si>
  <si>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</si>
  <si>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</si>
  <si>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</si>
  <si>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</si>
  <si>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</si>
  <si>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</si>
  <si>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</si>
  <si>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</si>
  <si>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</si>
  <si>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</si>
  <si>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</si>
  <si>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</si>
  <si>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</si>
  <si>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</si>
  <si>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</si>
  <si>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</si>
  <si>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</si>
  <si>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</si>
  <si>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</si>
  <si>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</si>
  <si>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</si>
  <si>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</si>
  <si>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</si>
  <si>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</si>
  <si>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</si>
  <si>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</si>
  <si>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</si>
  <si>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</si>
  <si>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</si>
  <si>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</si>
  <si>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</si>
  <si>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</si>
  <si>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</si>
  <si>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</si>
  <si>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</si>
  <si>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</si>
  <si>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</si>
  <si>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</si>
  <si>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</si>
  <si>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</si>
  <si>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</si>
  <si>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</si>
  <si>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</si>
  <si>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</si>
  <si>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</si>
  <si>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</si>
  <si>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</si>
  <si>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</si>
  <si>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</si>
  <si>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</si>
  <si>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</si>
  <si>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</si>
  <si>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</si>
  <si>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</si>
  <si>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</si>
  <si>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</si>
  <si>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</si>
  <si>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</si>
  <si>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</si>
  <si>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</si>
  <si>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</si>
  <si>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</si>
  <si>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</si>
  <si>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</si>
  <si>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</si>
  <si>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</si>
  <si>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</si>
  <si>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</si>
  <si>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</si>
  <si>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</si>
  <si>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</si>
  <si>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</si>
  <si>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</si>
  <si>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</si>
  <si>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</si>
  <si>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</si>
  <si>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</si>
  <si>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</si>
  <si>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</si>
  <si>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</si>
  <si>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</si>
  <si>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</si>
  <si>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</si>
  <si>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</si>
  <si>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</si>
  <si>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</si>
  <si>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</si>
  <si>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</si>
  <si>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</si>
  <si>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</si>
  <si>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</si>
  <si>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</si>
  <si>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</si>
  <si>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</si>
  <si>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</si>
  <si>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</si>
  <si>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</si>
  <si>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</si>
  <si>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</si>
  <si>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</si>
  <si>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</si>
  <si>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</si>
  <si>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</si>
  <si>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</si>
  <si>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</si>
  <si>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</si>
  <si>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</si>
  <si>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</si>
  <si>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</si>
  <si>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</si>
  <si>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</si>
  <si>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</si>
  <si>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</si>
  <si>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</si>
  <si>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</si>
  <si>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</si>
  <si>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</si>
  <si>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</si>
  <si>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</si>
  <si>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</si>
  <si>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</si>
  <si>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</si>
  <si>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</si>
  <si>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</si>
  <si>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</si>
  <si>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</si>
  <si>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</si>
  <si>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</si>
  <si>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</si>
  <si>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</si>
  <si>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</si>
  <si>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</si>
  <si>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</si>
  <si>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</si>
  <si>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</si>
  <si>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</si>
  <si>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</si>
  <si>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</si>
  <si>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</si>
  <si>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</si>
  <si>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</si>
  <si>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</si>
  <si>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</si>
  <si>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</si>
  <si>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</si>
  <si>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</si>
  <si>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</si>
  <si>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</si>
  <si>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</si>
  <si>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</si>
  <si>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</si>
  <si>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</si>
  <si>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</si>
  <si>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</si>
  <si>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</si>
  <si>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</si>
  <si>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</si>
  <si>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</si>
  <si>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</si>
  <si>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</si>
  <si>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</si>
  <si>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</si>
  <si>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</si>
  <si>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</si>
  <si>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</si>
  <si>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</si>
  <si>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</si>
  <si>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</si>
  <si>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</si>
  <si>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</si>
  <si>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</si>
  <si>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</si>
  <si>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</si>
  <si>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</si>
  <si>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</si>
  <si>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</si>
  <si>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</si>
  <si>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</si>
  <si>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</si>
  <si>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</si>
  <si>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</si>
  <si>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</si>
  <si>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</si>
  <si>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</si>
  <si>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</si>
  <si>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</si>
  <si>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</si>
  <si>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</si>
  <si>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</si>
  <si>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</si>
  <si>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</si>
  <si>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</si>
  <si>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</si>
  <si>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</si>
  <si>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</si>
  <si>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</si>
  <si>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</si>
  <si>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</si>
  <si>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</si>
  <si>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</si>
  <si>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</si>
  <si>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</si>
  <si>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</si>
  <si>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</si>
  <si>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</si>
  <si>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</si>
  <si>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</si>
  <si>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</si>
  <si>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</si>
  <si>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</si>
  <si>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</si>
  <si>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</si>
  <si>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</si>
  <si>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</si>
  <si>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</si>
  <si>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</si>
  <si>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</si>
  <si>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</si>
  <si>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</si>
  <si>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</si>
  <si>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</si>
  <si>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</si>
  <si>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</si>
  <si>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</si>
  <si>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</si>
  <si>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</si>
  <si>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</si>
  <si>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</si>
  <si>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</si>
  <si>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</si>
  <si>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</si>
  <si>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</si>
  <si>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</si>
  <si>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</si>
  <si>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</si>
  <si>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</si>
  <si>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</si>
  <si>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</si>
  <si>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</si>
  <si>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</si>
  <si>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</si>
  <si>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</si>
  <si>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</si>
  <si>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</si>
  <si>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</si>
  <si>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</si>
  <si>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</si>
  <si>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</si>
  <si>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</si>
  <si>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</si>
  <si>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</si>
  <si>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</si>
  <si>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</si>
  <si>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</si>
  <si>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</si>
  <si>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</si>
  <si>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</si>
  <si>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</si>
  <si>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</si>
  <si>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</si>
  <si>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</si>
  <si>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</si>
  <si>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</si>
  <si>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</si>
  <si>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</si>
  <si>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</si>
  <si>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</si>
  <si>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</si>
  <si>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</si>
  <si>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</si>
  <si>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</si>
  <si>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</si>
  <si>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</si>
  <si>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</si>
  <si>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</si>
  <si>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</si>
  <si>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</si>
  <si>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</si>
  <si>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</si>
  <si>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</si>
  <si>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</si>
  <si>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</si>
  <si>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</si>
  <si>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</si>
  <si>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</si>
  <si>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</si>
  <si>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</si>
  <si>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</si>
  <si>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</si>
  <si>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</si>
  <si>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</si>
  <si>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</si>
  <si>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</si>
  <si>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</si>
  <si>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</si>
  <si>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</si>
  <si>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</si>
  <si>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</si>
  <si>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</si>
  <si>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</si>
  <si>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</si>
  <si>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</si>
  <si>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</si>
  <si>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</si>
  <si>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</si>
  <si>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</si>
  <si>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</si>
  <si>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</si>
  <si>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</si>
  <si>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</si>
  <si>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</si>
  <si>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</si>
  <si>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</si>
  <si>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</si>
  <si>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</si>
  <si>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</si>
  <si>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</si>
  <si>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</si>
  <si>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</si>
  <si>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</si>
  <si>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</si>
  <si>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</si>
  <si>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</si>
  <si>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</si>
  <si>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</si>
  <si>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</si>
  <si>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</si>
  <si>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</si>
  <si>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</si>
  <si>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</si>
  <si>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</si>
  <si>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</si>
  <si>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</si>
  <si>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</si>
  <si>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</si>
  <si>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</si>
  <si>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</si>
  <si>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</si>
  <si>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</si>
  <si>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</si>
  <si>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</si>
  <si>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</si>
  <si>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</si>
  <si>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</si>
  <si>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</si>
  <si>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</si>
  <si>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</si>
  <si>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</si>
  <si>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</si>
  <si>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</si>
  <si>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</si>
  <si>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</si>
  <si>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</si>
  <si>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</si>
  <si>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</si>
  <si>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</si>
  <si>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</si>
  <si>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</si>
  <si>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</si>
  <si>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</si>
  <si>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</si>
  <si>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</si>
  <si>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</si>
  <si>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</si>
  <si>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</si>
  <si>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</si>
  <si>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</si>
  <si>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</si>
  <si>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</si>
  <si>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</si>
  <si>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</si>
  <si>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</si>
  <si>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</si>
  <si>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</si>
  <si>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</si>
  <si>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</si>
  <si>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</si>
  <si>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</si>
  <si>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</si>
  <si>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</si>
  <si>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</si>
  <si>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</si>
  <si>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</si>
  <si>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</si>
  <si>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</si>
  <si>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</si>
  <si>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</si>
  <si>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</si>
  <si>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</si>
  <si>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</si>
  <si>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</si>
  <si>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</si>
  <si>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</si>
  <si>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</si>
  <si>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</si>
  <si>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</si>
  <si>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</si>
  <si>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</si>
  <si>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</si>
  <si>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</si>
  <si>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</si>
  <si>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</si>
  <si>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</si>
  <si>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</si>
  <si>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</si>
  <si>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</si>
  <si>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</si>
  <si>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</si>
  <si>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</si>
  <si>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</si>
  <si>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</si>
  <si>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</si>
  <si>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</si>
  <si>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</si>
  <si>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</si>
  <si>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</si>
  <si>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</si>
  <si>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</si>
  <si>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</si>
  <si>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</si>
  <si>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</si>
  <si>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</si>
  <si>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</si>
  <si>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</si>
  <si>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</si>
  <si>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</si>
  <si>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</si>
  <si>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</si>
  <si>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</si>
  <si>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</si>
  <si>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</si>
  <si>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</si>
  <si>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</si>
  <si>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</si>
  <si>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</si>
  <si>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</si>
  <si>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</si>
  <si>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</si>
  <si>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</si>
  <si>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</si>
  <si>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</si>
  <si>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</si>
  <si>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</si>
  <si>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</si>
  <si>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</si>
  <si>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</si>
  <si>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</si>
  <si>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</si>
  <si>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</si>
  <si>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</si>
  <si>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</si>
  <si>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</si>
  <si>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</si>
  <si>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</si>
  <si>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</si>
  <si>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</si>
  <si>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</si>
  <si>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</si>
  <si>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</si>
  <si>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</si>
  <si>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</si>
  <si>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</si>
  <si>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</si>
  <si>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</si>
  <si>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</si>
  <si>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</si>
  <si>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</si>
  <si>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</si>
  <si>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</si>
  <si>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</si>
  <si>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</si>
  <si>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</si>
  <si>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</si>
  <si>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</si>
  <si>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</si>
  <si>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</si>
  <si>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</si>
  <si>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</si>
  <si>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</si>
  <si>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</si>
  <si>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</si>
  <si>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</si>
  <si>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</si>
  <si>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</si>
  <si>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</si>
  <si>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</si>
  <si>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</si>
  <si>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</si>
  <si>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</si>
  <si>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</si>
  <si>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</si>
  <si>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</si>
  <si>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</si>
  <si>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</si>
  <si>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</si>
  <si>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</si>
  <si>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</si>
  <si>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</si>
  <si>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</si>
  <si>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</si>
  <si>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</si>
  <si>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</si>
  <si>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</si>
  <si>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</si>
  <si>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</si>
  <si>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</si>
  <si>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</si>
  <si>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</si>
  <si>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</si>
  <si>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</si>
  <si>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</si>
  <si>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</si>
  <si>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</si>
  <si>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</si>
  <si>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</si>
  <si>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</si>
  <si>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</si>
  <si>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</si>
  <si>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</si>
  <si>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</si>
  <si>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</si>
  <si>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</si>
  <si>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</si>
  <si>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</si>
  <si>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</si>
  <si>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</si>
  <si>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</si>
  <si>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</si>
  <si>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</si>
  <si>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</si>
  <si>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</si>
  <si>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</si>
  <si>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</si>
  <si>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</si>
  <si>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</si>
  <si>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</si>
  <si>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</si>
  <si>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</si>
  <si>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</si>
  <si>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</si>
  <si>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</si>
  <si>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</si>
  <si>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</si>
  <si>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</si>
  <si>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</si>
  <si>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</si>
  <si>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</si>
  <si>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</si>
  <si>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</si>
  <si>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</si>
  <si>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</si>
  <si>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</si>
  <si>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</si>
  <si>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</si>
  <si>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</si>
  <si>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</si>
  <si>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</si>
  <si>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</si>
  <si>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</si>
  <si>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</si>
  <si>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</si>
  <si>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</si>
  <si>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</si>
  <si>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</si>
  <si>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</si>
  <si>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</si>
  <si>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</si>
  <si>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</si>
  <si>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</si>
  <si>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</si>
  <si>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</si>
  <si>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</si>
  <si>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</si>
  <si>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</si>
  <si>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</si>
  <si>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</si>
  <si>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</si>
  <si>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</si>
  <si>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</si>
  <si>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</si>
  <si>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</si>
  <si>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</si>
  <si>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</si>
  <si>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</si>
  <si>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</si>
  <si>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</si>
  <si>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</si>
  <si>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</si>
  <si>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</si>
  <si>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</si>
  <si>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</si>
  <si>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</si>
  <si>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</si>
  <si>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</si>
  <si>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</si>
  <si>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</si>
  <si>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</si>
  <si>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</si>
  <si>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</si>
  <si>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</si>
  <si>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</si>
  <si>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</si>
  <si>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</si>
  <si>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</si>
  <si>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</si>
  <si>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</si>
  <si>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</si>
  <si>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</si>
  <si>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</si>
  <si>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</si>
  <si>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</si>
  <si>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</si>
  <si>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</si>
  <si>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</si>
  <si>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</si>
  <si>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</si>
  <si>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</si>
  <si>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</si>
  <si>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</si>
  <si>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</si>
  <si>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</si>
  <si>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</si>
  <si>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</si>
  <si>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</si>
  <si>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</si>
  <si>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</si>
  <si>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</si>
  <si>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</si>
  <si>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</si>
  <si>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</si>
  <si>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</si>
  <si>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</si>
  <si>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</si>
  <si>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</si>
  <si>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</si>
  <si>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</si>
  <si>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</si>
  <si>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</si>
  <si>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</si>
  <si>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</si>
  <si>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</si>
  <si>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</si>
  <si>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</si>
  <si>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</si>
  <si>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</si>
  <si>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</si>
  <si>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</si>
  <si>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</si>
  <si>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</si>
  <si>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</si>
  <si>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</si>
  <si>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</si>
  <si>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</si>
  <si>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</si>
  <si>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</si>
  <si>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</si>
  <si>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</si>
  <si>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</si>
  <si>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</si>
  <si>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</si>
  <si>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</si>
  <si>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</si>
  <si>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</si>
  <si>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</si>
  <si>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</si>
  <si>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</si>
  <si>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</si>
  <si>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</si>
  <si>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</si>
  <si>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</si>
  <si>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</si>
  <si>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</si>
  <si>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</si>
  <si>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</si>
  <si>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</si>
  <si>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</si>
  <si>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</si>
  <si>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</si>
  <si>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</si>
  <si>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</si>
  <si>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</si>
  <si>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</si>
  <si>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</si>
  <si>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</si>
  <si>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</si>
  <si>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</si>
  <si>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</si>
  <si>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</si>
  <si>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</si>
  <si>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</si>
  <si>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</si>
  <si>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</si>
  <si>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</si>
  <si>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</si>
  <si>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</si>
  <si>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</si>
  <si>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</si>
  <si>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</si>
  <si>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</si>
  <si>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</si>
  <si>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</si>
  <si>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</si>
  <si>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</si>
  <si>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</si>
  <si>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</si>
  <si>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</si>
  <si>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</si>
  <si>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</si>
  <si>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</si>
  <si>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</si>
  <si>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</si>
  <si>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</si>
  <si>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</si>
  <si>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</si>
  <si>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</si>
  <si>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</si>
  <si>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</si>
  <si>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</si>
  <si>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</si>
  <si>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</si>
  <si>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</si>
  <si>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</si>
  <si>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</si>
  <si>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</si>
  <si>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</si>
  <si>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</si>
  <si>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</si>
  <si>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</si>
  <si>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</si>
  <si>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</si>
  <si>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</si>
  <si>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</si>
  <si>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</si>
  <si>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</si>
  <si>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</si>
  <si>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</si>
  <si>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</si>
  <si>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</si>
  <si>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</si>
  <si>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</si>
  <si>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</si>
  <si>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</si>
  <si>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</si>
  <si>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</si>
  <si>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</si>
  <si>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</si>
  <si>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</si>
  <si>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</si>
  <si>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</si>
  <si>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</si>
  <si>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</si>
  <si>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</si>
  <si>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</si>
  <si>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</si>
  <si>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</si>
  <si>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</si>
  <si>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</si>
  <si>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</si>
  <si>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</si>
  <si>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</si>
  <si>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</si>
  <si>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</si>
  <si>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</si>
  <si>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</si>
  <si>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</si>
  <si>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</si>
  <si>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</si>
  <si>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</si>
  <si>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</si>
  <si>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</si>
  <si>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</si>
  <si>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</si>
  <si>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</si>
  <si>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</si>
  <si>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</si>
  <si>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</si>
  <si>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</si>
  <si>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</si>
  <si>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</si>
  <si>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</si>
  <si>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</si>
  <si>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</si>
  <si>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</si>
  <si>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</si>
  <si>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</si>
  <si>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</si>
  <si>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</si>
  <si>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</si>
  <si>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</si>
  <si>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</si>
  <si>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</si>
  <si>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</si>
  <si>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</si>
  <si>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</si>
  <si>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</si>
  <si>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</si>
  <si>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</si>
  <si>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</si>
  <si>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</si>
  <si>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</si>
  <si>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</si>
  <si>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</si>
  <si>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</si>
  <si>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</si>
  <si>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</si>
  <si>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</si>
  <si>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</si>
  <si>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</si>
  <si>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</si>
  <si>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</si>
  <si>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</si>
  <si>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</si>
  <si>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</si>
  <si>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</si>
  <si>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</si>
  <si>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</si>
  <si>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</si>
  <si>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</si>
  <si>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</si>
  <si>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</si>
  <si>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</si>
  <si>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</si>
  <si>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</si>
  <si>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</si>
  <si>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</si>
  <si>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</si>
  <si>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</si>
  <si>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</si>
  <si>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</si>
  <si>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</si>
  <si>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</si>
  <si>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</si>
  <si>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</si>
  <si>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</si>
  <si>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</si>
  <si>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</si>
  <si>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</si>
  <si>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</si>
  <si>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</si>
  <si>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</si>
  <si>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</si>
  <si>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</si>
  <si>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</si>
  <si>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</si>
  <si>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</si>
  <si>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</si>
  <si>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</si>
  <si>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</si>
  <si>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</si>
  <si>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</si>
  <si>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</si>
  <si>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</si>
  <si>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</si>
  <si>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</si>
  <si>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</si>
  <si>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</si>
  <si>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</si>
  <si>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</si>
  <si>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</si>
  <si>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</si>
  <si>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</si>
  <si>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</si>
  <si>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</si>
  <si>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</si>
  <si>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</si>
  <si>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</si>
  <si>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</si>
  <si>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</si>
  <si>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</si>
  <si>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</si>
  <si>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</si>
  <si>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</si>
  <si>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</si>
  <si>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</si>
  <si>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</si>
  <si>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</si>
  <si>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</si>
  <si>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</si>
  <si>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</si>
  <si>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</si>
  <si>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</si>
  <si>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</si>
  <si>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</si>
  <si>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</si>
  <si>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</si>
  <si>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</si>
  <si>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</si>
  <si>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</si>
  <si>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</si>
  <si>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</si>
  <si>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</si>
  <si>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</si>
  <si>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</si>
  <si>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</si>
  <si>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</si>
  <si>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</si>
  <si>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</si>
  <si>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</si>
  <si>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</si>
  <si>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</si>
  <si>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</si>
  <si>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</si>
  <si>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</si>
  <si>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</si>
  <si>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</si>
  <si>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</si>
  <si>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</si>
  <si>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</si>
  <si>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</si>
  <si>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</si>
  <si>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</si>
  <si>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</si>
  <si>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</si>
  <si>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</si>
  <si>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</si>
  <si>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</si>
  <si>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</si>
  <si>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</si>
  <si>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</si>
  <si>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</si>
  <si>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</si>
  <si>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</si>
  <si>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</si>
  <si>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</si>
  <si>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</si>
  <si>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</si>
  <si>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</si>
  <si>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</si>
  <si>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</si>
  <si>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</si>
  <si>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</si>
  <si>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</si>
  <si>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</si>
  <si>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</si>
  <si>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</si>
  <si>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</si>
  <si>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</si>
  <si>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</si>
  <si>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</si>
  <si>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</si>
  <si>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</si>
  <si>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</si>
  <si>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</si>
  <si>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</si>
  <si>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</si>
  <si>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</si>
  <si>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</si>
  <si>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</si>
  <si>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</si>
  <si>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</si>
  <si>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</si>
  <si>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</si>
  <si>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</si>
  <si>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</si>
  <si>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</si>
  <si>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</si>
  <si>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</si>
  <si>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</si>
  <si>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</si>
  <si>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</si>
  <si>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</si>
  <si>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</si>
  <si>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</si>
  <si>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</si>
  <si>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</si>
  <si>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</si>
  <si>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</si>
  <si>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</si>
  <si>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</si>
  <si>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</si>
  <si>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</si>
  <si>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</si>
  <si>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</si>
  <si>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</si>
  <si>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</si>
  <si>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</si>
  <si>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</si>
  <si>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</si>
  <si>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</si>
  <si>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</si>
  <si>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</si>
  <si>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</si>
  <si>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</si>
  <si>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</si>
  <si>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</si>
  <si>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</si>
  <si>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</si>
  <si>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</si>
  <si>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</si>
  <si>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</si>
  <si>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</si>
  <si>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</si>
  <si>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</si>
  <si>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</si>
  <si>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</si>
  <si>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</si>
  <si>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</si>
  <si>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</si>
  <si>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</si>
  <si>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</si>
  <si>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</si>
  <si>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</si>
  <si>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</si>
  <si>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</si>
  <si>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</si>
  <si>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</si>
  <si>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</si>
  <si>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</si>
  <si>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</si>
  <si>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</si>
  <si>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</si>
  <si>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</si>
  <si>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</si>
  <si>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</si>
  <si>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</si>
  <si>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</si>
  <si>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</si>
  <si>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</si>
  <si>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</si>
  <si>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</si>
  <si>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</si>
  <si>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</si>
  <si>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</si>
  <si>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</si>
  <si>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</si>
  <si>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</si>
  <si>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</si>
  <si>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</si>
  <si>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</si>
  <si>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</si>
  <si>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</si>
  <si>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</si>
  <si>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</si>
  <si>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</si>
  <si>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</si>
  <si>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</si>
  <si>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</si>
  <si>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</si>
  <si>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</si>
  <si>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</si>
  <si>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</si>
  <si>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</si>
  <si>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</si>
  <si>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</si>
  <si>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</si>
  <si>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</si>
  <si>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</si>
  <si>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</si>
  <si>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</si>
  <si>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</si>
  <si>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</si>
  <si>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</si>
  <si>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</si>
  <si>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</si>
  <si>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</si>
  <si>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</si>
  <si>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</si>
  <si>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</si>
  <si>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</si>
  <si>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</si>
  <si>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</si>
  <si>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</si>
  <si>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</si>
  <si>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</si>
  <si>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</si>
  <si>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</si>
  <si>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</si>
  <si>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</si>
  <si>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</si>
  <si>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</si>
  <si>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</si>
  <si>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</si>
  <si>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</si>
  <si>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</si>
  <si>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</si>
  <si>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</si>
  <si>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</si>
  <si>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</si>
  <si>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</si>
  <si>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</si>
  <si>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</si>
  <si>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</si>
  <si>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</si>
  <si>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</si>
  <si>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</si>
  <si>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</si>
  <si>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</si>
  <si>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</si>
  <si>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</si>
  <si>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</si>
  <si>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</si>
  <si>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</si>
  <si>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</si>
  <si>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</si>
  <si>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</si>
  <si>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</si>
  <si>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</si>
  <si>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</si>
  <si>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</si>
  <si>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</si>
  <si>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</si>
  <si>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</si>
  <si>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</si>
  <si>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</si>
  <si>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</si>
  <si>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</si>
  <si>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</si>
  <si>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</si>
  <si>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</si>
  <si>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</si>
  <si>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</si>
  <si>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</si>
  <si>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</si>
  <si>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</si>
  <si>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</si>
  <si>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</si>
  <si>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</si>
  <si>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</si>
  <si>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</si>
  <si>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</si>
  <si>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</si>
  <si>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</si>
  <si>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</si>
  <si>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</si>
  <si>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</si>
  <si>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</si>
  <si>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</si>
  <si>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</si>
  <si>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</si>
  <si>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</si>
  <si>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</si>
  <si>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</si>
  <si>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</si>
  <si>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</si>
  <si>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</si>
  <si>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</si>
  <si>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</si>
  <si>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</si>
  <si>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</si>
  <si>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</si>
  <si>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</si>
  <si>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</si>
  <si>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</si>
  <si>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</si>
  <si>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</si>
  <si>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</si>
  <si>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</si>
  <si>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</si>
  <si>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</si>
  <si>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</si>
  <si>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</si>
  <si>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</si>
  <si>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</si>
  <si>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</si>
  <si>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</si>
  <si>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</si>
  <si>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</si>
  <si>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</si>
  <si>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</si>
  <si>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</si>
  <si>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</si>
  <si>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</si>
  <si>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</si>
  <si>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</si>
  <si>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</si>
  <si>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</si>
  <si>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</si>
  <si>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</si>
  <si>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</si>
  <si>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</si>
  <si>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</si>
  <si>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</si>
  <si>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</si>
  <si>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</si>
  <si>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</si>
  <si>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</si>
  <si>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</si>
  <si>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</si>
  <si>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</si>
  <si>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</si>
  <si>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</si>
  <si>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</si>
  <si>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</si>
  <si>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</si>
  <si>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</si>
  <si>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</si>
  <si>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</si>
  <si>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</si>
  <si>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</si>
  <si>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</si>
  <si>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</si>
  <si>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</si>
  <si>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</si>
  <si>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</si>
  <si>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</si>
  <si>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</si>
  <si>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</si>
  <si>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</si>
  <si>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</si>
  <si>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</si>
  <si>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</si>
  <si>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</si>
  <si>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</si>
  <si>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</si>
  <si>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</si>
  <si>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</si>
  <si>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</si>
  <si>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</si>
  <si>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</si>
  <si>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</si>
  <si>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</si>
  <si>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</si>
  <si>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</si>
  <si>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</si>
  <si>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</si>
  <si>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</si>
  <si>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</si>
  <si>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</si>
  <si>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</si>
  <si>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</si>
  <si>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</si>
  <si>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</si>
  <si>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</si>
  <si>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</si>
  <si>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</si>
  <si>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</si>
  <si>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</si>
  <si>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</si>
  <si>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</si>
  <si>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</si>
  <si>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</si>
  <si>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</si>
  <si>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</si>
  <si>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</si>
  <si>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</si>
  <si>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</si>
  <si>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</si>
  <si>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</si>
  <si>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</si>
  <si>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</si>
  <si>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</si>
  <si>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</si>
  <si>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</si>
  <si>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</si>
  <si>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</si>
  <si>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</si>
  <si>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</si>
  <si>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</si>
  <si>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</si>
  <si>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</si>
  <si>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</si>
  <si>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</si>
  <si>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</si>
  <si>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</si>
  <si>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</si>
  <si>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</si>
  <si>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</si>
  <si>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</si>
  <si>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</si>
  <si>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</si>
  <si>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</si>
  <si>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</si>
  <si>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</si>
  <si>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</si>
  <si>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</si>
  <si>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</si>
  <si>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</si>
  <si>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</si>
  <si>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</si>
  <si>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</si>
  <si>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</si>
  <si>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</si>
  <si>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</si>
  <si>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</si>
  <si>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</si>
  <si>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</si>
  <si>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</si>
  <si>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</si>
  <si>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</si>
  <si>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</si>
  <si>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</si>
  <si>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</si>
  <si>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</si>
  <si>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</si>
  <si>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</si>
  <si>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</si>
  <si>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</si>
  <si>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</si>
  <si>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</si>
  <si>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</si>
  <si>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</si>
  <si>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</si>
  <si>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</si>
  <si>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</si>
  <si>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</si>
  <si>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</si>
  <si>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</si>
  <si>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</si>
  <si>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</si>
  <si>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</si>
  <si>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</si>
  <si>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</si>
  <si>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</si>
  <si>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</si>
  <si>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</si>
  <si>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</si>
  <si>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</si>
  <si>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</si>
  <si>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</si>
  <si>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</si>
  <si>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</si>
  <si>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</si>
  <si>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</si>
  <si>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</si>
  <si>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</si>
  <si>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</si>
  <si>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</si>
  <si>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</si>
  <si>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</si>
  <si>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</si>
  <si>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</si>
  <si>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</si>
  <si>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</si>
  <si>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</si>
  <si>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</si>
  <si>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</si>
  <si>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</si>
  <si>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</si>
  <si>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</si>
  <si>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</si>
  <si>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</si>
  <si>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</si>
  <si>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</si>
  <si>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</si>
  <si>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</si>
  <si>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</si>
  <si>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</si>
  <si>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</si>
  <si>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</si>
  <si>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</si>
  <si>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</si>
  <si>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</si>
  <si>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</si>
  <si>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</si>
  <si>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</si>
  <si>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</si>
  <si>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</si>
  <si>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</si>
  <si>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</si>
  <si>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</si>
  <si>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</si>
  <si>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</si>
  <si>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</si>
  <si>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</si>
  <si>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</si>
  <si>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</si>
  <si>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</si>
  <si>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</si>
  <si>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</si>
  <si>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</si>
  <si>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</si>
  <si>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</si>
  <si>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</si>
  <si>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</si>
  <si>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</si>
  <si>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</si>
  <si>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</si>
  <si>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</si>
  <si>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</si>
  <si>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</si>
  <si>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</si>
  <si>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</si>
  <si>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</si>
  <si>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</si>
  <si>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</si>
  <si>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</si>
  <si>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</si>
  <si>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</si>
  <si>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</si>
  <si>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</si>
  <si>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</si>
  <si>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</si>
  <si>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</si>
  <si>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</si>
  <si>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</si>
  <si>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</si>
  <si>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</si>
  <si>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</si>
  <si>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</si>
  <si>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</si>
  <si>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</si>
  <si>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</si>
  <si>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</si>
  <si>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</si>
  <si>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</si>
  <si>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</si>
  <si>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</si>
  <si>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</si>
  <si>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</si>
  <si>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</si>
  <si>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</si>
  <si>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</si>
  <si>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</si>
  <si>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</si>
  <si>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</si>
  <si>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</si>
  <si>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</si>
  <si>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</si>
  <si>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</si>
  <si>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</si>
  <si>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</si>
  <si>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</si>
  <si>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</si>
  <si>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</si>
  <si>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</si>
  <si>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</si>
  <si>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</si>
  <si>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</si>
  <si>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</si>
  <si>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</si>
  <si>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</si>
  <si>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</si>
  <si>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</si>
  <si>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</si>
  <si>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</si>
  <si>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</si>
  <si>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</si>
  <si>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</si>
  <si>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</si>
  <si>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</si>
  <si>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</si>
  <si>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</si>
  <si>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</si>
  <si>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</si>
  <si>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</si>
  <si>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</si>
  <si>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</si>
  <si>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</si>
  <si>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</si>
  <si>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</si>
  <si>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</si>
  <si>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</si>
  <si>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</si>
  <si>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</si>
  <si>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</si>
  <si>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</si>
  <si>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</si>
  <si>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</si>
  <si>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</si>
  <si>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</si>
  <si>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</si>
  <si>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</si>
  <si>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</si>
  <si>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</si>
  <si>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</si>
  <si>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</si>
  <si>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</si>
  <si>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</si>
  <si>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</si>
  <si>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</si>
  <si>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</si>
  <si>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</si>
  <si>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</si>
  <si>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</si>
  <si>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</si>
  <si>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</si>
  <si>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</si>
  <si>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</si>
  <si>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</si>
  <si>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</si>
  <si>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</si>
  <si>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</si>
  <si>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</si>
  <si>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</si>
  <si>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</si>
  <si>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</si>
  <si>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</si>
  <si>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</si>
  <si>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</si>
  <si>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</si>
  <si>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</si>
  <si>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</si>
  <si>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</si>
  <si>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</si>
  <si>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</si>
  <si>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</si>
  <si>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</si>
  <si>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</si>
  <si>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</si>
  <si>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</si>
  <si>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</si>
  <si>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</si>
  <si>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</si>
  <si>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</si>
  <si>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</si>
  <si>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</si>
  <si>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</si>
  <si>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</si>
  <si>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</si>
  <si>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</si>
  <si>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</si>
  <si>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</si>
  <si>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</si>
  <si>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</si>
  <si>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</si>
  <si>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</si>
  <si>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</si>
  <si>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</si>
  <si>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</si>
  <si>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</si>
  <si>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</si>
  <si>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</si>
  <si>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</si>
  <si>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</si>
  <si>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</si>
  <si>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</si>
  <si>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</si>
  <si>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</si>
  <si>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</si>
  <si>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</si>
  <si>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</si>
  <si>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</si>
  <si>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</si>
  <si>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</si>
  <si>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</si>
  <si>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</si>
  <si>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</si>
  <si>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</si>
  <si>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</si>
  <si>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</si>
  <si>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</si>
  <si>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</si>
  <si>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</si>
  <si>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</si>
  <si>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</si>
  <si>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</si>
  <si>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</si>
  <si>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</si>
  <si>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</si>
  <si>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</si>
  <si>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</si>
  <si>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</si>
  <si>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</si>
  <si>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</si>
  <si>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</si>
  <si>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</si>
  <si>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</si>
  <si>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</si>
  <si>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</si>
  <si>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</si>
  <si>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</si>
  <si>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</si>
  <si>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</si>
  <si>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</si>
  <si>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</si>
  <si>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</si>
  <si>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</si>
  <si>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</si>
  <si>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</si>
  <si>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</si>
  <si>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</si>
  <si>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</si>
  <si>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</si>
  <si>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</si>
  <si>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</si>
  <si>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</si>
  <si>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</si>
  <si>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</si>
  <si>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</si>
  <si>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</si>
  <si>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</si>
  <si>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</si>
  <si>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</si>
  <si>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</si>
  <si>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</si>
  <si>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</si>
  <si>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</si>
  <si>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</si>
  <si>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</si>
  <si>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</si>
  <si>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</si>
  <si>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</si>
  <si>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</si>
  <si>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</si>
  <si>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</si>
  <si>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</si>
  <si>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</si>
  <si>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</si>
  <si>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</si>
  <si>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</si>
  <si>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</si>
  <si>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</si>
  <si>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</si>
  <si>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</si>
  <si>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</si>
  <si>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</si>
  <si>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</si>
  <si>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</si>
  <si>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</si>
  <si>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</si>
  <si>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</si>
  <si>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</si>
  <si>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</si>
  <si>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</si>
  <si>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</si>
  <si>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</si>
  <si>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</si>
  <si>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</si>
  <si>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</si>
  <si>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</si>
  <si>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</si>
  <si>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</si>
  <si>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</si>
  <si>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</si>
  <si>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</si>
  <si>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</si>
  <si>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</si>
  <si>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</si>
  <si>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</si>
  <si>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</si>
  <si>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</si>
  <si>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</si>
  <si>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</si>
  <si>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</si>
  <si>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</si>
  <si>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</si>
  <si>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</si>
  <si>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</si>
  <si>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</si>
  <si>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</si>
  <si>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</si>
  <si>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</si>
  <si>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</si>
  <si>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</si>
  <si>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</si>
  <si>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</si>
  <si>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</si>
  <si>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</si>
  <si>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</si>
  <si>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</si>
  <si>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</si>
  <si>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</si>
  <si>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</si>
  <si>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</si>
  <si>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</si>
  <si>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</si>
  <si>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</si>
  <si>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</si>
  <si>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</si>
  <si>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</si>
  <si>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</si>
  <si>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</si>
  <si>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</si>
  <si>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</si>
  <si>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</si>
  <si>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</si>
  <si>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</si>
  <si>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</si>
  <si>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</si>
  <si>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</si>
  <si>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</si>
  <si>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</si>
  <si>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</si>
  <si>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</si>
  <si>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</si>
  <si>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</si>
  <si>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</si>
  <si>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</si>
  <si>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</si>
  <si>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</si>
  <si>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</si>
  <si>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</si>
  <si>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</si>
  <si>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</si>
  <si>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</si>
  <si>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</si>
  <si>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</si>
  <si>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</si>
  <si>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</si>
  <si>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</si>
  <si>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</si>
  <si>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</si>
  <si>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</si>
  <si>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</si>
  <si>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</si>
  <si>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</si>
  <si>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</si>
  <si>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</si>
  <si>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</si>
  <si>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</si>
  <si>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</si>
  <si>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</si>
  <si>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</si>
  <si>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</si>
  <si>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</si>
  <si>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</si>
  <si>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</si>
  <si>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</si>
  <si>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</si>
  <si>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</si>
  <si>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</si>
  <si>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</si>
  <si>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</si>
  <si>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</si>
  <si>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</si>
  <si>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</si>
  <si>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</si>
  <si>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</si>
  <si>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</si>
  <si>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</si>
  <si>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</si>
  <si>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</si>
  <si>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</si>
  <si>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</si>
  <si>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</si>
  <si>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</si>
  <si>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</si>
  <si>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</si>
  <si>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</si>
  <si>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</si>
  <si>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</si>
  <si>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</si>
  <si>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</si>
  <si>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</si>
  <si>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</si>
  <si>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</si>
  <si>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</si>
  <si>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</si>
  <si>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</si>
  <si>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</si>
  <si>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</si>
  <si>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</si>
  <si>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</si>
  <si>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</si>
  <si>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</si>
  <si>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</si>
  <si>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</si>
  <si>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</si>
  <si>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</si>
  <si>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</si>
  <si>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</si>
  <si>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</si>
  <si>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</si>
  <si>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</si>
  <si>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</si>
  <si>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</si>
  <si>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</si>
  <si>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</si>
  <si>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</si>
  <si>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</si>
  <si>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</si>
  <si>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</si>
  <si>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</si>
  <si>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</si>
  <si>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</si>
  <si>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</si>
  <si>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</si>
  <si>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</si>
  <si>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</si>
  <si>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</si>
  <si>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</si>
  <si>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</si>
  <si>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</si>
  <si>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</si>
  <si>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</si>
  <si>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</si>
  <si>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</si>
  <si>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</si>
  <si>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</si>
  <si>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</si>
  <si>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</si>
  <si>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</si>
  <si>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</si>
  <si>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</si>
  <si>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</si>
  <si>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</si>
  <si>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</si>
  <si>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</si>
  <si>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</si>
  <si>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</si>
  <si>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</si>
  <si>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</si>
  <si>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</si>
  <si>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</si>
  <si>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</si>
  <si>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</si>
  <si>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</si>
  <si>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</si>
  <si>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</si>
  <si>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</si>
  <si>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</si>
  <si>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</si>
  <si>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</si>
  <si>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</si>
  <si>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</si>
  <si>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</si>
  <si>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</si>
  <si>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</si>
  <si>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</si>
  <si>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</si>
  <si>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</si>
  <si>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</si>
  <si>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</si>
  <si>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</si>
  <si>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</si>
  <si>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</si>
  <si>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</si>
  <si>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</si>
  <si>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</si>
  <si>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</si>
  <si>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</si>
  <si>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</si>
  <si>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</si>
  <si>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</si>
  <si>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</si>
  <si>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</si>
  <si>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</si>
  <si>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</si>
  <si>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</si>
  <si>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</si>
  <si>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</si>
  <si>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</si>
  <si>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</si>
  <si>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</si>
  <si>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</si>
  <si>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</si>
  <si>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</si>
  <si>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</si>
  <si>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</si>
  <si>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</si>
  <si>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</si>
  <si>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</si>
  <si>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</si>
  <si>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</si>
  <si>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</si>
  <si>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</si>
  <si>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</si>
  <si>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</si>
  <si>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</si>
  <si>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</si>
  <si>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</si>
  <si>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</si>
  <si>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</si>
  <si>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</si>
  <si>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</si>
  <si>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</si>
  <si>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</si>
  <si>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</si>
  <si>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</si>
  <si>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</si>
  <si>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</si>
  <si>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</si>
  <si>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</si>
  <si>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</si>
  <si>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</si>
  <si>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</si>
  <si>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</si>
  <si>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</si>
  <si>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</si>
  <si>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</si>
  <si>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</si>
  <si>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</si>
  <si>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</si>
  <si>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</si>
  <si>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</si>
  <si>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</si>
  <si>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</si>
  <si>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</si>
  <si>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</si>
  <si>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</si>
  <si>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</si>
  <si>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</si>
  <si>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</si>
  <si>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</si>
  <si>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</si>
  <si>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</si>
  <si>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</si>
  <si>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</si>
  <si>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</si>
  <si>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</si>
  <si>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</si>
  <si>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</si>
  <si>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</si>
  <si>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</si>
  <si>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</si>
  <si>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</si>
  <si>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</si>
  <si>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</si>
  <si>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</si>
  <si>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</si>
  <si>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</si>
  <si>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</si>
  <si>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</si>
  <si>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</si>
  <si>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</si>
  <si>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</si>
  <si>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</si>
  <si>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</si>
  <si>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</si>
  <si>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</si>
  <si>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</si>
  <si>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</si>
  <si>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</si>
  <si>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</si>
  <si>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</si>
  <si>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</si>
  <si>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</si>
  <si>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</si>
  <si>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</si>
  <si>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</si>
  <si>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</si>
  <si>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</si>
  <si>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</si>
  <si>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</si>
  <si>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</si>
  <si>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</si>
  <si>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</si>
  <si>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</si>
  <si>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</si>
  <si>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</si>
  <si>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</si>
  <si>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</si>
  <si>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</si>
  <si>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</si>
  <si>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</si>
  <si>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</si>
  <si>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</si>
  <si>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</si>
  <si>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</si>
  <si>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</si>
  <si>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</si>
  <si>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</si>
  <si>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</si>
  <si>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</si>
  <si>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</si>
  <si>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</si>
  <si>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</si>
  <si>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</si>
  <si>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</si>
  <si>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</si>
  <si>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</si>
  <si>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</si>
  <si>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</si>
  <si>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</si>
  <si>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</si>
  <si>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</si>
  <si>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</si>
  <si>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</si>
  <si>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</si>
  <si>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</si>
  <si>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</si>
  <si>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</si>
  <si>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</si>
  <si>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</si>
  <si>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</si>
  <si>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</si>
  <si>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</si>
  <si>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</si>
  <si>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</si>
  <si>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</si>
  <si>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</si>
  <si>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</si>
  <si>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</si>
  <si>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</si>
  <si>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</si>
  <si>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</si>
  <si>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</si>
  <si>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</si>
  <si>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</si>
  <si>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</si>
  <si>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</si>
  <si>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</si>
  <si>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</si>
  <si>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</si>
  <si>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</si>
  <si>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</si>
  <si>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</si>
  <si>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</si>
  <si>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</si>
  <si>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</si>
  <si>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</si>
  <si>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</si>
  <si>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</si>
  <si>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</si>
  <si>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</si>
  <si>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</si>
  <si>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</si>
  <si>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</si>
  <si>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</si>
  <si>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</si>
  <si>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</si>
  <si>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</si>
  <si>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</si>
  <si>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</si>
  <si>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</si>
  <si>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</si>
  <si>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</si>
  <si>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</si>
  <si>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</si>
  <si>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</si>
  <si>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</si>
  <si>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</si>
  <si>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</si>
  <si>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</si>
  <si>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</si>
  <si>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</si>
  <si>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</si>
  <si>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</si>
  <si>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</si>
  <si>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</si>
  <si>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</si>
  <si>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</si>
  <si>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</si>
  <si>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</si>
  <si>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</si>
  <si>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</si>
  <si>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</si>
  <si>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</si>
  <si>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</si>
  <si>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</si>
  <si>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</si>
  <si>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</si>
  <si>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</si>
  <si>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</si>
  <si>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</si>
  <si>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</si>
  <si>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</si>
  <si>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</si>
  <si>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</si>
  <si>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</si>
  <si>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</si>
  <si>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</si>
  <si>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</si>
  <si>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</si>
  <si>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</si>
  <si>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</si>
  <si>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</si>
  <si>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</si>
  <si>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</si>
  <si>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</si>
  <si>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</si>
  <si>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</si>
  <si>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</si>
  <si>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</si>
  <si>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</si>
  <si>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</si>
  <si>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</si>
  <si>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</si>
  <si>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</si>
  <si>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</si>
  <si>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</si>
  <si>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</si>
  <si>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</si>
  <si>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</si>
  <si>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</si>
  <si>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</si>
  <si>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</si>
  <si>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</si>
  <si>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</si>
  <si>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</si>
  <si>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</si>
  <si>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</si>
  <si>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</si>
  <si>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</si>
  <si>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</si>
  <si>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</si>
  <si>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</si>
  <si>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</si>
  <si>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</si>
  <si>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</si>
  <si>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</si>
  <si>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</si>
  <si>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</si>
  <si>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</si>
  <si>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</si>
  <si>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</si>
  <si>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</si>
  <si>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</si>
  <si>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</si>
  <si>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</si>
  <si>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</si>
  <si>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</si>
  <si>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</si>
  <si>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</si>
  <si>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</si>
  <si>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</si>
  <si>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</si>
  <si>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</si>
  <si>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</si>
  <si>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</si>
  <si>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</si>
  <si>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</si>
  <si>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</si>
  <si>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</si>
  <si>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</si>
  <si>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</si>
  <si>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</si>
  <si>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</si>
  <si>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</si>
  <si>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</si>
  <si>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</si>
  <si>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</si>
  <si>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</si>
  <si>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</si>
  <si>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</si>
  <si>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</si>
  <si>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</si>
  <si>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</si>
  <si>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</si>
  <si>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</si>
  <si>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</si>
  <si>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</si>
  <si>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</si>
  <si>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</si>
  <si>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</si>
  <si>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</si>
  <si>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</si>
  <si>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</si>
  <si>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</si>
  <si>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</si>
  <si>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</si>
  <si>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</si>
  <si>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</si>
  <si>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</si>
  <si>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</si>
  <si>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</si>
  <si>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</si>
  <si>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</si>
  <si>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</si>
  <si>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</si>
  <si>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</si>
  <si>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</si>
  <si>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</si>
  <si>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</si>
  <si>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</si>
  <si>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</si>
  <si>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</si>
  <si>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</si>
  <si>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</si>
  <si>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</si>
  <si>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</si>
  <si>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</si>
  <si>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</si>
  <si>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</si>
  <si>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</si>
  <si>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</si>
  <si>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</si>
  <si>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</si>
  <si>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</si>
  <si>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</si>
  <si>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</si>
  <si>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</si>
  <si>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</si>
  <si>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</si>
  <si>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</si>
  <si>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</si>
  <si>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</si>
  <si>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</si>
  <si>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</si>
  <si>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</si>
  <si>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</si>
  <si>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</si>
  <si>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</si>
  <si>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</si>
  <si>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</si>
  <si>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</si>
  <si>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</si>
  <si>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</si>
  <si>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</si>
  <si>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</si>
  <si>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</si>
  <si>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</si>
  <si>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</si>
  <si>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</si>
  <si>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</si>
  <si>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</si>
  <si>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</si>
  <si>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</si>
  <si>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</si>
  <si>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</si>
  <si>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</si>
  <si>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</si>
  <si>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</si>
  <si>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</si>
  <si>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</si>
  <si>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</si>
  <si>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</si>
  <si>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</si>
  <si>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</si>
  <si>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</si>
  <si>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</si>
  <si>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</si>
  <si>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</si>
  <si>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</si>
  <si>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</si>
  <si>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</si>
  <si>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</si>
  <si>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</si>
  <si>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</si>
  <si>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</si>
  <si>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</si>
  <si>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</si>
  <si>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</si>
  <si>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</si>
  <si>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</si>
  <si>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</si>
  <si>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</si>
  <si>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</si>
  <si>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</si>
  <si>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</si>
  <si>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</si>
  <si>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</si>
  <si>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</si>
  <si>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</si>
  <si>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</si>
  <si>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</si>
  <si>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</si>
  <si>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</si>
  <si>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</si>
  <si>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</si>
  <si>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</si>
  <si>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</si>
  <si>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</si>
  <si>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</si>
  <si>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</si>
  <si>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</si>
  <si>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</si>
  <si>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</si>
  <si>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</si>
  <si>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</si>
  <si>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</si>
  <si>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</si>
  <si>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</si>
  <si>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</si>
  <si>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</si>
  <si>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</si>
  <si>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</si>
  <si>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</si>
  <si>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</si>
  <si>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</si>
  <si>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</si>
  <si>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</si>
  <si>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</si>
  <si>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</si>
  <si>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</si>
  <si>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</si>
  <si>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</si>
  <si>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</si>
  <si>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</si>
  <si>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</si>
  <si>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</si>
  <si>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</si>
  <si>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</si>
  <si>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</si>
  <si>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</si>
  <si>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</si>
  <si>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</si>
  <si>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</si>
  <si>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</si>
  <si>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</si>
  <si>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</si>
  <si>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</si>
  <si>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</si>
  <si>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</si>
  <si>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</si>
  <si>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</si>
  <si>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</si>
  <si>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</si>
  <si>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</si>
  <si>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</si>
  <si>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</si>
  <si>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</si>
  <si>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</si>
  <si>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</si>
  <si>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</si>
  <si>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</si>
  <si>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</si>
  <si>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</si>
  <si>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</si>
  <si>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</si>
  <si>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</si>
  <si>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</si>
  <si>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</si>
  <si>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</si>
  <si>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</si>
  <si>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</si>
  <si>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</si>
  <si>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</si>
  <si>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</si>
  <si>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</si>
  <si>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</si>
  <si>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</si>
  <si>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</si>
  <si>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</si>
  <si>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</si>
  <si>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</si>
  <si>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</si>
  <si>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</si>
  <si>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</si>
  <si>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</si>
  <si>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</si>
  <si>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</si>
  <si>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</si>
  <si>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</si>
  <si>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</si>
  <si>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</si>
  <si>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</si>
  <si>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</si>
  <si>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</si>
  <si>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</si>
  <si>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</si>
  <si>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</si>
  <si>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</si>
  <si>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</si>
  <si>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</si>
  <si>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</si>
  <si>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</si>
  <si>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</si>
  <si>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</si>
  <si>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</si>
  <si>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</si>
  <si>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</si>
  <si>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</si>
  <si>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</si>
  <si>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</si>
  <si>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</si>
  <si>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</si>
  <si>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</si>
  <si>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</si>
  <si>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</si>
  <si>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</si>
  <si>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</si>
  <si>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</si>
  <si>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</si>
  <si>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</si>
  <si>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</si>
  <si>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</si>
  <si>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</si>
  <si>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</si>
  <si>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</si>
  <si>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</si>
  <si>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</si>
  <si>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</si>
  <si>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</si>
  <si>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</si>
  <si>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</si>
  <si>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</si>
  <si>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</si>
  <si>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</si>
  <si>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</si>
  <si>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</si>
  <si>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</si>
  <si>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</si>
  <si>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</si>
  <si>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</si>
  <si>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</si>
  <si>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</si>
  <si>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</si>
  <si>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</si>
  <si>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</si>
  <si>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</si>
  <si>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</si>
  <si>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</si>
  <si>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</si>
  <si>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</si>
  <si>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</si>
  <si>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</si>
  <si>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</si>
  <si>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</si>
  <si>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</si>
  <si>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</si>
  <si>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</si>
  <si>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</si>
  <si>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</si>
  <si>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</si>
  <si>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</si>
  <si>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</si>
  <si>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</si>
  <si>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</si>
  <si>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</si>
  <si>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</si>
  <si>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</si>
  <si>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</si>
  <si>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</si>
  <si>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</si>
  <si>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</si>
  <si>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</si>
  <si>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</si>
  <si>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</si>
  <si>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</si>
  <si>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</si>
  <si>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</si>
  <si>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</si>
  <si>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</si>
  <si>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</si>
  <si>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</si>
  <si>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</si>
  <si>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</si>
  <si>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</si>
  <si>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</si>
  <si>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</si>
  <si>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</si>
  <si>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</si>
  <si>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</si>
  <si>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</si>
  <si>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</si>
  <si>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</si>
  <si>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</si>
  <si>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</si>
  <si>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</si>
  <si>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</si>
  <si>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</si>
  <si>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</si>
  <si>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</si>
  <si>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</si>
  <si>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</si>
  <si>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</si>
  <si>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</si>
  <si>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</si>
  <si>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</si>
  <si>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</si>
  <si>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</si>
  <si>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</si>
  <si>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</si>
  <si>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</si>
  <si>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</si>
  <si>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</si>
  <si>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</si>
  <si>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</si>
  <si>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</si>
  <si>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</si>
  <si>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</si>
  <si>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</si>
  <si>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</si>
  <si>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</si>
  <si>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</si>
  <si>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</si>
  <si>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</si>
  <si>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</si>
  <si>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</si>
  <si>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</si>
  <si>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</si>
  <si>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</si>
  <si>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</si>
  <si>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</si>
  <si>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</si>
  <si>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</si>
  <si>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</si>
  <si>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</si>
  <si>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</si>
  <si>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</si>
  <si>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</si>
  <si>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</si>
  <si>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</si>
  <si>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</si>
  <si>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</si>
  <si>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</si>
  <si>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</si>
  <si>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</si>
  <si>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</si>
  <si>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</si>
  <si>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</si>
  <si>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</si>
  <si>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</si>
  <si>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</si>
  <si>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</si>
  <si>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</si>
  <si>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</si>
  <si>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</si>
  <si>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</si>
  <si>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</si>
  <si>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</si>
  <si>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</si>
  <si>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</si>
  <si>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</si>
  <si>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</si>
  <si>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</si>
  <si>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</si>
  <si>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</si>
  <si>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</si>
  <si>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</si>
  <si>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</si>
  <si>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</si>
  <si>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</si>
  <si>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</si>
  <si>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</si>
  <si>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</si>
  <si>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</si>
  <si>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</si>
  <si>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</si>
  <si>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</si>
  <si>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</si>
  <si>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</si>
  <si>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</si>
  <si>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</si>
  <si>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</si>
  <si>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</si>
  <si>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</si>
  <si>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</si>
  <si>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</si>
  <si>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</si>
  <si>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</si>
  <si>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</si>
  <si>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</si>
  <si>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</si>
  <si>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</si>
  <si>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</si>
  <si>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</si>
  <si>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</si>
  <si>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</si>
  <si>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</si>
  <si>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</si>
  <si>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</si>
  <si>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</si>
  <si>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</si>
  <si>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</si>
  <si>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</si>
  <si>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</si>
  <si>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</si>
  <si>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</si>
  <si>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</si>
  <si>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</si>
  <si>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</si>
  <si>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</si>
  <si>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</si>
  <si>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</si>
  <si>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</si>
  <si>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</si>
  <si>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</si>
  <si>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</si>
  <si>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</si>
  <si>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</si>
  <si>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</si>
  <si>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</si>
  <si>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</si>
  <si>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</si>
  <si>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</si>
  <si>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</si>
  <si>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</si>
  <si>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</si>
  <si>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</si>
  <si>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</si>
  <si>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</si>
  <si>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</si>
  <si>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</si>
  <si>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</si>
  <si>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</si>
  <si>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</si>
  <si>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</si>
  <si>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</si>
  <si>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</si>
  <si>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</si>
  <si>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</si>
  <si>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</si>
  <si>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</si>
  <si>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</si>
  <si>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</si>
  <si>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</si>
  <si>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</si>
  <si>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</si>
  <si>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</si>
  <si>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</si>
  <si>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</si>
  <si>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</si>
  <si>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</si>
  <si>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</si>
  <si>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</si>
  <si>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</si>
  <si>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</si>
  <si>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</si>
  <si>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</si>
  <si>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</si>
  <si>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</si>
  <si>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</si>
  <si>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</si>
  <si>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</si>
  <si>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</si>
  <si>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</si>
  <si>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</si>
  <si>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</si>
  <si>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</si>
  <si>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</si>
  <si>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</si>
  <si>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</si>
  <si>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</si>
  <si>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</si>
  <si>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</si>
  <si>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</si>
  <si>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</si>
  <si>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</si>
  <si>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</si>
  <si>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</si>
  <si>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</si>
  <si>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</si>
  <si>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</si>
  <si>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</si>
  <si>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</si>
  <si>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</si>
  <si>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</si>
  <si>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</si>
  <si>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</si>
  <si>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</si>
  <si>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</si>
  <si>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</si>
  <si>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</si>
  <si>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</si>
  <si>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</si>
  <si>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</si>
  <si>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</si>
  <si>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</si>
  <si>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</si>
  <si>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</si>
  <si>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</si>
  <si>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</si>
  <si>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</si>
  <si>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</si>
  <si>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</si>
  <si>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</si>
  <si>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</si>
  <si>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</si>
  <si>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</si>
  <si>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</si>
  <si>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</si>
  <si>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</si>
  <si>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</si>
  <si>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</si>
  <si>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</si>
  <si>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</si>
  <si>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</si>
  <si>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</si>
  <si>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</si>
  <si>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</si>
  <si>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</si>
  <si>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</si>
  <si>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</si>
  <si>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</si>
  <si>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</si>
  <si>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</si>
  <si>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</si>
  <si>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</si>
  <si>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</si>
  <si>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</si>
  <si>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</si>
  <si>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</si>
  <si>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</si>
  <si>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</si>
  <si>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</si>
  <si>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</si>
  <si>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</si>
  <si>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</si>
  <si>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</si>
  <si>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</si>
  <si>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</si>
  <si>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</si>
  <si>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</si>
  <si>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</si>
  <si>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</si>
  <si>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</si>
  <si>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</si>
  <si>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</si>
  <si>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</si>
  <si>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</si>
  <si>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</si>
  <si>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</si>
  <si>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</si>
  <si>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</si>
  <si>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</si>
  <si>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</si>
  <si>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</si>
  <si>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</si>
  <si>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</si>
  <si>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</si>
  <si>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</si>
  <si>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</si>
  <si>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</si>
  <si>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</si>
  <si>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</si>
  <si>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</si>
  <si>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</si>
  <si>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</si>
  <si>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</si>
  <si>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</si>
  <si>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</si>
  <si>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</si>
  <si>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</si>
  <si>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</si>
  <si>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</si>
  <si>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</si>
  <si>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</si>
  <si>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</si>
  <si>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</si>
  <si>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</si>
  <si>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</si>
  <si>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</si>
  <si>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</si>
  <si>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</si>
  <si>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</si>
  <si>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</si>
  <si>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</si>
  <si>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</si>
  <si>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</si>
  <si>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</si>
  <si>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</si>
  <si>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</si>
  <si>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</si>
  <si>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</si>
  <si>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</si>
  <si>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</si>
  <si>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</si>
  <si>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</si>
  <si>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</si>
  <si>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</si>
  <si>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</si>
  <si>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</si>
  <si>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</si>
  <si>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</si>
  <si>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</si>
  <si>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</si>
  <si>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</si>
  <si>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</si>
  <si>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</si>
  <si>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</si>
  <si>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</si>
  <si>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</si>
  <si>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</si>
  <si>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</si>
  <si>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</si>
  <si>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</si>
  <si>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</si>
  <si>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</si>
  <si>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</si>
  <si>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</si>
  <si>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</si>
  <si>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</si>
  <si>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</si>
  <si>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</si>
  <si>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</si>
  <si>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</si>
  <si>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</si>
  <si>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</si>
  <si>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</si>
  <si>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</si>
  <si>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</si>
  <si>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</si>
  <si>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</si>
  <si>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</si>
  <si>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</si>
  <si>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</si>
  <si>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</si>
  <si>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</si>
  <si>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</si>
  <si>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</si>
  <si>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</si>
  <si>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</si>
  <si>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</si>
  <si>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</si>
  <si>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</si>
  <si>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</si>
  <si>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</si>
  <si>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</si>
  <si>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</si>
  <si>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</si>
  <si>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</si>
  <si>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</si>
  <si>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</si>
  <si>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</si>
  <si>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</si>
  <si>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</si>
  <si>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</si>
  <si>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</si>
  <si>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</si>
  <si>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</si>
  <si>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</si>
  <si>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</si>
  <si>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</si>
  <si>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</si>
  <si>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</si>
  <si>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</si>
  <si>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</si>
  <si>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</si>
  <si>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</si>
  <si>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</si>
  <si>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</si>
  <si>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</si>
  <si>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</si>
  <si>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</si>
  <si>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</si>
  <si>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</si>
  <si>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</si>
  <si>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</si>
  <si>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</si>
  <si>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</si>
  <si>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</si>
  <si>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</si>
  <si>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</si>
  <si>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</si>
  <si>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</si>
  <si>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</si>
  <si>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</si>
  <si>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</si>
  <si>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</si>
  <si>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</si>
  <si>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</si>
  <si>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</si>
  <si>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</si>
  <si>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</si>
  <si>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</si>
  <si>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</si>
  <si>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</si>
  <si>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</si>
  <si>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</si>
  <si>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</si>
  <si>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</si>
  <si>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</si>
  <si>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</si>
  <si>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</si>
  <si>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</si>
  <si>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</si>
  <si>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</si>
  <si>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</si>
  <si>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</si>
  <si>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</si>
  <si>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</si>
  <si>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</si>
  <si>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</si>
  <si>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</si>
  <si>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</si>
  <si>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</si>
  <si>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</si>
  <si>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</si>
  <si>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</si>
  <si>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</si>
  <si>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</si>
  <si>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</si>
  <si>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</si>
  <si>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</si>
  <si>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</si>
  <si>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</si>
  <si>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</si>
  <si>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</si>
  <si>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</si>
  <si>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</si>
  <si>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</si>
  <si>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</si>
  <si>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</si>
  <si>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</si>
  <si>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</si>
  <si>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</si>
  <si>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</si>
  <si>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</si>
  <si>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</si>
  <si>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</si>
  <si>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</si>
  <si>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</si>
  <si>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</si>
  <si>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</si>
  <si>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</si>
  <si>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</si>
  <si>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</si>
  <si>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</si>
  <si>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</si>
  <si>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</si>
  <si>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</si>
  <si>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</si>
  <si>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</si>
  <si>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</si>
  <si>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</si>
  <si>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</si>
  <si>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</si>
  <si>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</si>
  <si>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</si>
  <si>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</si>
  <si>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</si>
  <si>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</si>
  <si>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</si>
  <si>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</si>
  <si>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</si>
  <si>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</si>
  <si>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</si>
  <si>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</si>
  <si>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</si>
  <si>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</si>
  <si>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</si>
  <si>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</si>
  <si>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</si>
  <si>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</si>
  <si>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</si>
  <si>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</si>
  <si>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</si>
  <si>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</si>
  <si>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</si>
  <si>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</si>
  <si>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</si>
  <si>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</si>
  <si>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</si>
  <si>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</si>
  <si>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</si>
  <si>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</si>
  <si>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</si>
  <si>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</si>
  <si>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</si>
  <si>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</si>
  <si>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</si>
  <si>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</si>
  <si>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</si>
  <si>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</si>
  <si>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</si>
  <si>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</si>
  <si>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</si>
  <si>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</si>
  <si>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</si>
  <si>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</si>
  <si>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</si>
  <si>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</si>
  <si>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</si>
  <si>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</si>
  <si>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</si>
  <si>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</si>
  <si>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</si>
  <si>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</si>
  <si>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</si>
  <si>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</si>
  <si>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</si>
  <si>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</si>
  <si>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</si>
  <si>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</si>
  <si>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</si>
  <si>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</si>
  <si>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</si>
  <si>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</si>
  <si>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</si>
  <si>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</si>
  <si>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</si>
  <si>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</si>
  <si>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</si>
  <si>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</si>
  <si>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</si>
  <si>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</si>
  <si>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</si>
  <si>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</si>
  <si>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</si>
  <si>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</si>
  <si>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</si>
  <si>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</si>
  <si>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</si>
  <si>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</si>
  <si>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</si>
  <si>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</si>
  <si>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</si>
  <si>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</si>
  <si>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</si>
  <si>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</si>
  <si>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</si>
  <si>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</si>
  <si>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</si>
  <si>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</si>
  <si>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</si>
  <si>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</si>
  <si>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</si>
  <si>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</si>
  <si>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</si>
  <si>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</si>
  <si>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</si>
  <si>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</si>
  <si>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</si>
  <si>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</si>
  <si>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</si>
  <si>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</si>
  <si>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</si>
  <si>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</si>
  <si>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</si>
  <si>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</si>
  <si>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</si>
  <si>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</si>
  <si>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</si>
  <si>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</si>
  <si>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</si>
  <si>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</si>
  <si>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</si>
  <si>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</si>
  <si>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</si>
  <si>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</si>
  <si>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</si>
  <si>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</si>
  <si>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</si>
  <si>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</si>
  <si>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</si>
  <si>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</si>
  <si>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</si>
  <si>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</si>
  <si>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</si>
  <si>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</si>
  <si>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</si>
  <si>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</si>
  <si>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</si>
  <si>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</si>
  <si>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</si>
  <si>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</si>
  <si>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</si>
  <si>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</si>
  <si>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</si>
  <si>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</si>
  <si>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</si>
  <si>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</si>
  <si>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</si>
  <si>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</si>
  <si>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</si>
  <si>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</si>
  <si>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</si>
  <si>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</si>
  <si>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</si>
  <si>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</si>
  <si>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</si>
  <si>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</si>
  <si>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</si>
  <si>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</si>
  <si>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</si>
  <si>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</si>
  <si>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</si>
  <si>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</si>
  <si>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</si>
  <si>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</si>
  <si>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</si>
  <si>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</si>
  <si>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</si>
  <si>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</si>
  <si>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</si>
  <si>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</si>
  <si>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</si>
  <si>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</si>
  <si>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</si>
  <si>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</si>
  <si>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</si>
  <si>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</si>
  <si>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</si>
  <si>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</si>
  <si>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</si>
  <si>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</si>
  <si>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</si>
  <si>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</si>
  <si>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</si>
  <si>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</si>
  <si>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</si>
  <si>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</si>
  <si>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</si>
  <si>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</si>
  <si>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</si>
  <si>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</si>
  <si>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</si>
  <si>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</si>
  <si>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</si>
  <si>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</si>
  <si>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</si>
  <si>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</si>
  <si>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</si>
  <si>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</si>
  <si>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</si>
  <si>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</si>
  <si>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</si>
  <si>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</si>
  <si>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</si>
  <si>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</si>
  <si>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</si>
  <si>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</si>
  <si>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</si>
  <si>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</si>
  <si>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</si>
  <si>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</si>
  <si>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</si>
  <si>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</si>
  <si>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</si>
  <si>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</si>
  <si>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</si>
  <si>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</si>
  <si>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</si>
  <si>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</si>
  <si>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</si>
  <si>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</si>
  <si>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</si>
  <si>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</si>
  <si>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</si>
  <si>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</si>
  <si>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</si>
  <si>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</si>
  <si>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</si>
  <si>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</si>
  <si>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</si>
  <si>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</si>
  <si>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</si>
  <si>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</si>
  <si>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</si>
  <si>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</si>
  <si>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</si>
  <si>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</si>
  <si>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</si>
  <si>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</si>
  <si>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</si>
  <si>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</si>
  <si>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</si>
  <si>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</si>
  <si>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</si>
  <si>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</si>
  <si>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</si>
  <si>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</si>
  <si>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</si>
  <si>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</si>
  <si>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</si>
  <si>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</si>
  <si>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</si>
  <si>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</si>
  <si>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</si>
  <si>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</si>
  <si>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</si>
  <si>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</si>
  <si>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</si>
  <si>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</si>
  <si>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</si>
  <si>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</si>
  <si>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</si>
  <si>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</si>
  <si>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</si>
  <si>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</si>
  <si>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</si>
  <si>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</si>
  <si>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</si>
  <si>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</si>
  <si>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</si>
  <si>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</si>
  <si>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</si>
  <si>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</si>
  <si>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</si>
  <si>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</si>
  <si>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</si>
  <si>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</si>
  <si>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</si>
  <si>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</si>
  <si>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</si>
  <si>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</si>
  <si>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</si>
  <si>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</si>
  <si>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</si>
  <si>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</si>
  <si>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</si>
  <si>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</si>
  <si>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</si>
  <si>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</si>
  <si>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</si>
  <si>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</si>
  <si>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</si>
  <si>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</si>
  <si>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</si>
  <si>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</si>
  <si>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</si>
  <si>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</si>
  <si>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</si>
  <si>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</si>
  <si>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</si>
  <si>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</si>
  <si>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</si>
  <si>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</si>
  <si>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</si>
  <si>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</si>
  <si>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</si>
  <si>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</si>
  <si>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</si>
  <si>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</si>
  <si>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</si>
  <si>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</si>
  <si>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</si>
  <si>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</si>
  <si>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</si>
  <si>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</si>
  <si>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</si>
  <si>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</si>
  <si>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</si>
  <si>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</si>
  <si>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</si>
  <si>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</si>
  <si>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</si>
  <si>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</si>
  <si>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</si>
  <si>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</si>
  <si>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</si>
  <si>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</si>
  <si>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</si>
  <si>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</si>
  <si>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</si>
  <si>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</si>
  <si>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</si>
  <si>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</si>
  <si>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</si>
  <si>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</si>
  <si>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</si>
  <si>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</si>
  <si>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</si>
  <si>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</si>
  <si>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</si>
  <si>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</si>
  <si>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</si>
  <si>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</si>
  <si>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</si>
  <si>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</si>
  <si>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</si>
  <si>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</si>
  <si>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</si>
  <si>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</si>
  <si>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</si>
  <si>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</si>
  <si>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</si>
  <si>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</si>
  <si>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</si>
  <si>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</si>
  <si>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</si>
  <si>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</si>
  <si>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</si>
  <si>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</si>
  <si>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</si>
  <si>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</si>
  <si>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</si>
  <si>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</si>
  <si>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</si>
  <si>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</si>
  <si>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</si>
  <si>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</si>
  <si>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</si>
  <si>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</si>
  <si>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</si>
  <si>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</si>
  <si>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</si>
  <si>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</si>
  <si>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</si>
  <si>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</si>
  <si>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</si>
  <si>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</si>
  <si>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</si>
  <si>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</si>
  <si>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</si>
  <si>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</si>
  <si>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</si>
  <si>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</si>
  <si>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</si>
  <si>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</si>
  <si>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</si>
  <si>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</si>
  <si>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</si>
  <si>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</si>
  <si>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</si>
  <si>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</si>
  <si>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</si>
  <si>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</si>
  <si>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</si>
  <si>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</si>
  <si>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</si>
  <si>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</si>
  <si>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</si>
  <si>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</si>
  <si>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</si>
  <si>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</si>
  <si>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</si>
  <si>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</si>
  <si>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</si>
  <si>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</si>
  <si>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</si>
  <si>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</si>
  <si>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</si>
  <si>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</si>
  <si>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</si>
  <si>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</si>
  <si>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</si>
  <si>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</si>
  <si>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</si>
  <si>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</si>
  <si>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</si>
  <si>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</si>
  <si>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</si>
  <si>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</si>
  <si>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</si>
  <si>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</si>
  <si>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</si>
  <si>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</si>
  <si>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</si>
  <si>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</si>
  <si>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</si>
  <si>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</si>
  <si>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</si>
  <si>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</si>
  <si>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</si>
  <si>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</si>
  <si>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</si>
  <si>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</si>
  <si>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</si>
  <si>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</si>
  <si>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</si>
  <si>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</si>
  <si>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</si>
  <si>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</si>
  <si>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</si>
  <si>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</si>
  <si>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</si>
  <si>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</si>
  <si>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</si>
  <si>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</si>
  <si>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</si>
  <si>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</si>
  <si>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</si>
  <si>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</si>
  <si>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</si>
  <si>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</si>
  <si>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</si>
  <si>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</si>
  <si>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</si>
  <si>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</si>
  <si>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</si>
  <si>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</si>
  <si>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</si>
  <si>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</si>
  <si>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</si>
  <si>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</si>
  <si>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</si>
  <si>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</si>
  <si>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</si>
  <si>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</si>
  <si>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</si>
  <si>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</si>
  <si>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</si>
  <si>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</si>
  <si>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</si>
  <si>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</si>
  <si>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</si>
  <si>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</si>
  <si>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</si>
  <si>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</si>
  <si>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</si>
  <si>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</si>
  <si>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</si>
  <si>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</si>
  <si>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</si>
  <si>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</si>
  <si>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</si>
  <si>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</si>
  <si>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</si>
  <si>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</si>
  <si>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</si>
  <si>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</si>
  <si>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</si>
  <si>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</si>
  <si>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</si>
  <si>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</si>
  <si>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</si>
  <si>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</si>
  <si>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</si>
  <si>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</si>
  <si>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</si>
  <si>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</si>
  <si>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</si>
  <si>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</si>
  <si>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</si>
  <si>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</si>
  <si>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</si>
  <si>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</si>
  <si>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</si>
  <si>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</si>
  <si>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</si>
  <si>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</si>
  <si>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</si>
  <si>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</si>
  <si>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</si>
  <si>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</si>
  <si>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</si>
  <si>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</si>
  <si>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</si>
  <si>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</si>
  <si>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</si>
  <si>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</si>
  <si>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</si>
  <si>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</si>
  <si>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</si>
  <si>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</si>
  <si>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</si>
  <si>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</si>
  <si>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</si>
  <si>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</si>
  <si>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</si>
  <si>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</si>
  <si>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</si>
  <si>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</si>
  <si>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</si>
  <si>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</si>
  <si>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</si>
  <si>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</si>
  <si>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</si>
  <si>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</si>
  <si>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</si>
  <si>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</si>
  <si>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</si>
  <si>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</si>
  <si>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</si>
  <si>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</si>
  <si>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</si>
  <si>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</si>
  <si>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</si>
  <si>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</si>
  <si>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</si>
  <si>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</si>
  <si>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</si>
  <si>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</si>
  <si>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</si>
  <si>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</si>
  <si>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</si>
  <si>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</si>
  <si>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</si>
  <si>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</si>
  <si>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</si>
  <si>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</si>
  <si>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</si>
  <si>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</si>
  <si>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</si>
  <si>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</si>
  <si>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</si>
  <si>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</si>
  <si>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</si>
  <si>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</si>
  <si>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</si>
  <si>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</si>
  <si>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</si>
  <si>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</si>
  <si>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</si>
  <si>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</si>
  <si>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</si>
  <si>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</si>
  <si>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</si>
  <si>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</si>
  <si>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</si>
  <si>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</si>
  <si>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</si>
  <si>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</si>
  <si>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</si>
  <si>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</si>
  <si>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</si>
  <si>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</si>
  <si>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</si>
  <si>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</si>
  <si>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</si>
  <si>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</si>
  <si>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</si>
  <si>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</si>
  <si>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</si>
  <si>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</si>
  <si>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</si>
  <si>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</si>
  <si>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</si>
  <si>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</si>
  <si>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</si>
  <si>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</si>
  <si>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</si>
  <si>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</si>
  <si>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</si>
  <si>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</si>
  <si>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</si>
  <si>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</si>
  <si>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</si>
  <si>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</si>
  <si>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</si>
  <si>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</si>
  <si>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</si>
  <si>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</si>
  <si>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</si>
  <si>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</si>
  <si>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</si>
  <si>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</si>
  <si>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</si>
  <si>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</si>
  <si>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</si>
  <si>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</si>
  <si>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</si>
  <si>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</si>
  <si>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</si>
  <si>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</si>
  <si>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</si>
  <si>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</si>
  <si>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</si>
  <si>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</si>
  <si>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</si>
  <si>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</si>
  <si>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</si>
  <si>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</si>
  <si>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</si>
  <si>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</si>
  <si>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</si>
  <si>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</si>
  <si>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</si>
  <si>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</si>
  <si>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</si>
  <si>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</si>
  <si>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</si>
  <si>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</si>
  <si>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</si>
  <si>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</si>
  <si>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</si>
  <si>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</si>
  <si>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</si>
  <si>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</si>
  <si>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</si>
  <si>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</si>
  <si>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</si>
  <si>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</si>
  <si>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</si>
  <si>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</si>
  <si>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</si>
  <si>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</si>
  <si>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</si>
  <si>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</si>
  <si>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</si>
  <si>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</si>
  <si>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</si>
  <si>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</si>
  <si>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</si>
  <si>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</si>
  <si>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</si>
  <si>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</si>
  <si>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</si>
  <si>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</si>
  <si>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</si>
  <si>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</si>
  <si>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</si>
  <si>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</si>
  <si>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</si>
  <si>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</si>
  <si>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</si>
  <si>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</si>
  <si>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</si>
  <si>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</si>
  <si>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</si>
  <si>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</si>
  <si>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</si>
  <si>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</si>
  <si>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</si>
  <si>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</si>
  <si>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</si>
  <si>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</si>
  <si>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</si>
  <si>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</si>
  <si>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</si>
  <si>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</si>
  <si>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</si>
  <si>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</si>
  <si>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</si>
  <si>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</si>
  <si>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</si>
  <si>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</si>
  <si>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</si>
  <si>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</si>
  <si>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</si>
  <si>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</si>
  <si>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</si>
  <si>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</si>
  <si>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</si>
  <si>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</si>
  <si>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</si>
  <si>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</si>
  <si>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</si>
  <si>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</si>
  <si>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</si>
  <si>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</si>
  <si>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</si>
  <si>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</si>
  <si>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</si>
  <si>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</si>
  <si>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</si>
  <si>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</si>
  <si>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</si>
  <si>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</si>
  <si>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</si>
  <si>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</si>
  <si>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</si>
  <si>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</si>
  <si>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</si>
  <si>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</si>
  <si>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</si>
  <si>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</si>
  <si>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</si>
  <si>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</si>
  <si>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</si>
  <si>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</si>
  <si>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</si>
  <si>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</si>
  <si>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</si>
  <si>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</si>
  <si>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</si>
  <si>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</si>
  <si>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</si>
  <si>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</si>
  <si>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</si>
  <si>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</si>
  <si>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</si>
  <si>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</si>
  <si>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</si>
  <si>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</si>
  <si>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</si>
  <si>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</si>
  <si>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</si>
  <si>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</si>
  <si>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</si>
  <si>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</si>
  <si>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</si>
  <si>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</si>
  <si>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</si>
  <si>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</si>
  <si>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</si>
  <si>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</si>
  <si>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</si>
  <si>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</si>
  <si>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</si>
  <si>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</si>
  <si>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</si>
  <si>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</si>
  <si>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</si>
  <si>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</si>
  <si>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</si>
  <si>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</si>
  <si>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</si>
  <si>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</si>
  <si>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</si>
  <si>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</si>
  <si>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</si>
  <si>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</si>
  <si>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</si>
  <si>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</si>
  <si>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</si>
  <si>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</si>
  <si>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</si>
  <si>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</si>
  <si>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</si>
  <si>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</si>
  <si>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</si>
  <si>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</si>
  <si>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</si>
  <si>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</si>
  <si>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</si>
  <si>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</si>
  <si>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</si>
  <si>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</si>
  <si>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</si>
  <si>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</si>
  <si>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</si>
  <si>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</si>
  <si>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</si>
  <si>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</si>
  <si>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</si>
  <si>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</si>
  <si>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</si>
  <si>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</si>
  <si>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</si>
  <si>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</si>
  <si>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</si>
  <si>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</si>
  <si>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</si>
  <si>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</si>
  <si>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</si>
  <si>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</si>
  <si>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</si>
  <si>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</si>
  <si>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</si>
  <si>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</si>
  <si>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</si>
  <si>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</si>
  <si>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</si>
  <si>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</si>
  <si>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</si>
  <si>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</si>
  <si>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</si>
  <si>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</si>
  <si>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</si>
  <si>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</si>
  <si>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</si>
  <si>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</si>
  <si>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</si>
  <si>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</si>
  <si>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</si>
  <si>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</si>
  <si>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</si>
  <si>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</si>
  <si>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</si>
  <si>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</si>
  <si>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</si>
  <si>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</si>
  <si>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</si>
  <si>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</si>
  <si>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</si>
  <si>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</si>
  <si>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</si>
  <si>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</si>
  <si>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</si>
  <si>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</si>
  <si>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</si>
  <si>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</si>
  <si>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</si>
  <si>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</si>
  <si>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</si>
  <si>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</si>
  <si>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</si>
  <si>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</si>
  <si>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</si>
  <si>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</si>
  <si>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</si>
  <si>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</si>
  <si>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</si>
  <si>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</si>
  <si>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</si>
  <si>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</si>
  <si>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</si>
  <si>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</si>
  <si>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</si>
  <si>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</si>
  <si>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</si>
  <si>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</si>
  <si>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</si>
  <si>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</si>
  <si>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</si>
  <si>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</si>
  <si>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</si>
  <si>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</si>
  <si>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</si>
  <si>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</si>
  <si>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</si>
  <si>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</si>
  <si>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</si>
  <si>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</si>
  <si>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</si>
  <si>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</si>
  <si>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</si>
  <si>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</si>
  <si>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</si>
  <si>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</si>
  <si>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</si>
  <si>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</si>
  <si>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</si>
  <si>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</si>
  <si>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</si>
  <si>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</si>
  <si>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</si>
  <si>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</si>
  <si>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</si>
  <si>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</si>
  <si>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</si>
  <si>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</si>
  <si>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</si>
  <si>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</si>
  <si>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</si>
  <si>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</si>
  <si>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</si>
  <si>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</si>
  <si>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</si>
  <si>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</si>
  <si>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</si>
  <si>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</si>
  <si>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</si>
  <si>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</si>
  <si>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</si>
  <si>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</si>
  <si>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</si>
  <si>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</si>
  <si>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</si>
  <si>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</si>
  <si>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</si>
  <si>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</si>
  <si>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</si>
  <si>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</si>
  <si>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</si>
  <si>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</si>
  <si>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</si>
  <si>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</si>
  <si>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</si>
  <si>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</si>
  <si>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</si>
  <si>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</si>
  <si>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</si>
  <si>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</si>
  <si>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</si>
  <si>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</si>
  <si>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</si>
  <si>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</si>
  <si>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</si>
  <si>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</si>
  <si>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</si>
  <si>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</si>
  <si>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</si>
  <si>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</si>
  <si>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</si>
  <si>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</si>
  <si>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</si>
  <si>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</si>
  <si>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</si>
  <si>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</si>
  <si>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</si>
  <si>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</si>
  <si>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</si>
  <si>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</si>
  <si>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</si>
  <si>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</si>
  <si>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</si>
  <si>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</si>
  <si>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</si>
  <si>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</si>
  <si>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</si>
  <si>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</si>
  <si>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</si>
  <si>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</si>
  <si>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</si>
  <si>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</si>
  <si>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</si>
  <si>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</si>
  <si>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</si>
  <si>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</si>
  <si>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</si>
  <si>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</si>
  <si>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</si>
  <si>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</si>
  <si>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</si>
  <si>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</si>
  <si>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</si>
  <si>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</si>
  <si>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</si>
  <si>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</si>
  <si>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</si>
  <si>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</si>
  <si>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</si>
  <si>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</si>
  <si>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</si>
  <si>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</si>
  <si>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</si>
  <si>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</si>
  <si>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</si>
  <si>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</si>
  <si>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</si>
  <si>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</si>
  <si>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</si>
  <si>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</si>
  <si>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</si>
  <si>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</si>
  <si>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</si>
  <si>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</si>
  <si>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</si>
  <si>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</si>
  <si>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</si>
  <si>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</si>
  <si>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</si>
  <si>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</si>
  <si>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</si>
  <si>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</si>
  <si>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</si>
  <si>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</si>
  <si>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</si>
  <si>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</si>
  <si>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</si>
  <si>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</si>
  <si>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</si>
  <si>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</si>
  <si>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</si>
  <si>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</si>
  <si>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</si>
  <si>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</si>
  <si>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</si>
  <si>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</si>
  <si>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</si>
  <si>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</si>
  <si>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</si>
  <si>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</si>
  <si>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</si>
  <si>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</si>
  <si>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</si>
  <si>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</si>
  <si>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</si>
  <si>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</si>
  <si>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</si>
  <si>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</si>
  <si>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</si>
  <si>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</si>
  <si>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</si>
  <si>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</si>
  <si>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</si>
  <si>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</si>
  <si>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</si>
  <si>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</si>
  <si>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</si>
  <si>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</si>
  <si>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</si>
  <si>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</si>
  <si>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</si>
  <si>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</si>
  <si>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</si>
  <si>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</si>
  <si>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</si>
  <si>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</si>
  <si>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</si>
  <si>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</si>
  <si>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</si>
  <si>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</si>
  <si>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</si>
  <si>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</si>
  <si>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</si>
  <si>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</si>
  <si>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</si>
  <si>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</si>
  <si>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</si>
  <si>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</si>
  <si>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</si>
  <si>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</si>
  <si>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</si>
  <si>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</si>
  <si>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</si>
  <si>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</si>
  <si>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</si>
  <si>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</si>
  <si>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</si>
  <si>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</si>
  <si>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</si>
  <si>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</si>
  <si>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</si>
  <si>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</si>
  <si>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</si>
  <si>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</si>
  <si>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</si>
  <si>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</si>
  <si>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</si>
  <si>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</si>
  <si>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</si>
  <si>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</si>
  <si>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</si>
  <si>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</si>
  <si>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</si>
  <si>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</si>
  <si>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</si>
  <si>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</si>
  <si>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</si>
  <si>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</si>
  <si>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</si>
  <si>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</si>
  <si>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</si>
  <si>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</si>
  <si>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</si>
  <si>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</si>
  <si>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</si>
  <si>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</si>
  <si>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</si>
  <si>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</si>
  <si>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</si>
  <si>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</si>
  <si>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</si>
  <si>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</si>
  <si>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</si>
  <si>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</si>
  <si>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</si>
  <si>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</si>
  <si>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</si>
  <si>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</si>
  <si>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</si>
  <si>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</si>
  <si>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</si>
  <si>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</si>
  <si>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</si>
  <si>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</si>
  <si>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</si>
  <si>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</si>
  <si>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</si>
  <si>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</si>
  <si>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</si>
  <si>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</si>
  <si>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</si>
  <si>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</si>
  <si>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</si>
  <si>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</si>
  <si>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</si>
  <si>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</si>
  <si>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</si>
  <si>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</si>
  <si>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</si>
  <si>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</si>
  <si>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</si>
  <si>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</si>
  <si>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</si>
  <si>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</si>
  <si>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</si>
  <si>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</si>
  <si>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</si>
  <si>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</si>
  <si>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</si>
  <si>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</si>
  <si>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</si>
  <si>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</si>
  <si>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</si>
  <si>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</si>
  <si>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</si>
  <si>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</si>
  <si>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</si>
  <si>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</si>
  <si>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</si>
  <si>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</si>
  <si>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</si>
  <si>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</si>
  <si>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</si>
  <si>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</si>
  <si>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</si>
  <si>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</si>
  <si>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</si>
  <si>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</si>
  <si>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</si>
  <si>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</si>
  <si>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</si>
  <si>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</si>
  <si>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</si>
  <si>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</si>
  <si>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</si>
  <si>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</si>
  <si>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</si>
  <si>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</si>
  <si>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</si>
  <si>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</si>
  <si>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</si>
  <si>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</si>
  <si>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</si>
  <si>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</si>
  <si>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</si>
  <si>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</si>
  <si>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</si>
  <si>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</si>
  <si>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</si>
  <si>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</si>
  <si>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</si>
  <si>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</si>
  <si>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</si>
  <si>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</si>
  <si>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</si>
  <si>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</si>
  <si>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</si>
  <si>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</si>
  <si>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</si>
  <si>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</si>
  <si>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</si>
  <si>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</si>
  <si>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</si>
  <si>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</si>
  <si>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</si>
  <si>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</si>
  <si>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</si>
  <si>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</si>
  <si>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</si>
  <si>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</si>
  <si>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</si>
  <si>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</si>
  <si>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</si>
  <si>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</si>
  <si>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</si>
  <si>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</si>
  <si>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</si>
  <si>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</si>
  <si>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</si>
  <si>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</si>
  <si>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</si>
  <si>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</si>
  <si>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</si>
  <si>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</si>
  <si>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</si>
  <si>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</si>
  <si>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</si>
  <si>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</si>
  <si>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</si>
  <si>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</si>
  <si>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</si>
  <si>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</si>
  <si>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</si>
  <si>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</si>
  <si>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</si>
  <si>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</si>
  <si>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</si>
  <si>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</si>
  <si>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</si>
  <si>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</si>
  <si>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</si>
  <si>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</si>
  <si>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</si>
  <si>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</si>
  <si>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</si>
  <si>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</si>
  <si>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</si>
  <si>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</si>
  <si>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</si>
  <si>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</si>
  <si>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</si>
  <si>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</si>
  <si>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</si>
  <si>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</si>
  <si>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</si>
  <si>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</si>
  <si>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</si>
  <si>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</si>
  <si>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</si>
  <si>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</si>
  <si>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</si>
  <si>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</si>
  <si>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</si>
  <si>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</si>
  <si>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</si>
  <si>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</si>
  <si>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</si>
  <si>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</si>
  <si>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</si>
  <si>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</si>
  <si>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</si>
  <si>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</si>
  <si>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</si>
  <si>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</si>
  <si>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</si>
  <si>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</si>
  <si>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</si>
  <si>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</si>
  <si>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</si>
  <si>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</si>
  <si>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</si>
  <si>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</si>
  <si>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</si>
  <si>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</si>
  <si>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</si>
  <si>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</si>
  <si>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</si>
  <si>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</si>
  <si>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</si>
  <si>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</si>
  <si>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</si>
  <si>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</si>
  <si>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</si>
  <si>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</si>
  <si>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</si>
  <si>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</si>
  <si>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</si>
  <si>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</si>
  <si>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</si>
  <si>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</si>
  <si>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</si>
  <si>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</si>
  <si>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</si>
  <si>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</si>
  <si>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</si>
  <si>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</si>
  <si>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</si>
  <si>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</si>
  <si>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</si>
  <si>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</si>
  <si>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</si>
  <si>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</si>
  <si>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</si>
  <si>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</si>
  <si>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</si>
  <si>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</si>
  <si>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</si>
  <si>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</si>
  <si>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</si>
  <si>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</si>
  <si>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</si>
  <si>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</si>
  <si>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</si>
  <si>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</si>
  <si>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</si>
  <si>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</si>
  <si>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</si>
  <si>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</si>
  <si>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</si>
  <si>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</si>
  <si>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</si>
  <si>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</si>
  <si>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</si>
  <si>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</si>
  <si>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</si>
  <si>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</si>
  <si>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</si>
  <si>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</si>
  <si>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</si>
  <si>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</si>
  <si>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</si>
  <si>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</si>
  <si>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</si>
  <si>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</si>
  <si>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</si>
  <si>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</si>
  <si>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</si>
  <si>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</si>
  <si>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</si>
  <si>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</si>
  <si>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</si>
  <si>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</si>
  <si>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</si>
  <si>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</si>
  <si>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</si>
  <si>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</si>
  <si>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</si>
  <si>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</si>
  <si>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</si>
  <si>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</si>
  <si>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</si>
  <si>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</si>
  <si>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</si>
  <si>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</si>
  <si>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</si>
  <si>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</si>
  <si>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</si>
  <si>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</si>
  <si>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</si>
  <si>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</si>
  <si>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</si>
  <si>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</si>
  <si>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</si>
  <si>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</si>
  <si>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</si>
  <si>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</si>
  <si>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</si>
  <si>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</si>
  <si>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</si>
  <si>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</si>
  <si>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</si>
  <si>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</si>
  <si>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</si>
  <si>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</si>
  <si>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</si>
  <si>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</si>
  <si>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</si>
  <si>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</si>
  <si>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</si>
  <si>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</si>
  <si>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</si>
  <si>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</si>
  <si>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</si>
  <si>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</si>
  <si>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</si>
  <si>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</si>
  <si>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</si>
  <si>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</si>
  <si>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</si>
  <si>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</si>
  <si>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</si>
  <si>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</si>
  <si>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</si>
  <si>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</si>
  <si>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</si>
  <si>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</si>
  <si>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</si>
  <si>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</si>
  <si>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</si>
  <si>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</si>
  <si>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</si>
  <si>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</si>
  <si>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</si>
  <si>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</si>
  <si>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</si>
  <si>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</si>
  <si>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</si>
  <si>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</si>
  <si>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</si>
  <si>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</si>
  <si>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</si>
  <si>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</si>
  <si>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</si>
  <si>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</si>
  <si>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</si>
  <si>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</si>
  <si>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</si>
  <si>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</si>
  <si>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</si>
  <si>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</si>
  <si>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</si>
  <si>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</si>
  <si>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</si>
  <si>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</si>
  <si>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</si>
  <si>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</si>
  <si>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</si>
  <si>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</si>
  <si>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</si>
  <si>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</si>
  <si>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</si>
  <si>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</si>
  <si>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</si>
  <si>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</si>
  <si>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</si>
  <si>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</si>
  <si>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</si>
  <si>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</si>
  <si>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</si>
  <si>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</si>
  <si>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</si>
  <si>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</si>
  <si>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</si>
  <si>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</si>
  <si>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</si>
  <si>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</si>
  <si>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</si>
  <si>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</si>
  <si>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</si>
  <si>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</si>
  <si>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</si>
  <si>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</si>
  <si>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</si>
  <si>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</si>
  <si>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</si>
  <si>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</si>
  <si>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</si>
  <si>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</si>
  <si>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</si>
  <si>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</si>
  <si>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</si>
  <si>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</si>
  <si>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</si>
  <si>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</si>
  <si>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</si>
  <si>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</si>
  <si>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</si>
  <si>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</si>
  <si>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</si>
  <si>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</si>
  <si>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</si>
  <si>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</si>
  <si>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</si>
  <si>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</si>
  <si>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</si>
  <si>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</si>
  <si>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</si>
  <si>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</si>
  <si>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</si>
  <si>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</si>
  <si>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</si>
  <si>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</si>
  <si>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</si>
  <si>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</si>
  <si>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</si>
  <si>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</si>
  <si>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</si>
  <si>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</si>
  <si>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</si>
  <si>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</si>
  <si>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</si>
  <si>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</si>
  <si>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</si>
  <si>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</si>
  <si>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</si>
  <si>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</si>
  <si>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</si>
  <si>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</si>
  <si>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</si>
  <si>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</si>
  <si>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</si>
  <si>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</si>
  <si>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</si>
  <si>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</si>
  <si>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</si>
  <si>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</si>
  <si>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</si>
  <si>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</si>
  <si>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</si>
  <si>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</si>
  <si>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</si>
  <si>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</si>
  <si>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</si>
  <si>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</si>
  <si>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</si>
  <si>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</si>
  <si>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</si>
  <si>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</si>
  <si>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</si>
  <si>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</si>
  <si>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</si>
  <si>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</si>
  <si>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</si>
  <si>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</si>
  <si>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</si>
  <si>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</si>
  <si>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</si>
  <si>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</si>
  <si>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</si>
  <si>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</si>
  <si>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</si>
  <si>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</si>
  <si>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</si>
  <si>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</si>
  <si>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</si>
  <si>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</si>
  <si>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</si>
  <si>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</si>
  <si>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</si>
  <si>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</si>
  <si>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</si>
  <si>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</si>
  <si>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</si>
  <si>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</si>
  <si>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</si>
  <si>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</si>
  <si>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</si>
  <si>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</si>
  <si>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</si>
  <si>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</si>
  <si>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</si>
  <si>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</si>
  <si>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</si>
  <si>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</si>
  <si>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</si>
  <si>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</si>
  <si>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</si>
  <si>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</si>
  <si>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</si>
  <si>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</si>
  <si>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</si>
  <si>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</si>
  <si>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</si>
  <si>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</si>
  <si>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</si>
  <si>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</si>
  <si>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</si>
  <si>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</si>
  <si>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</si>
  <si>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</si>
  <si>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</si>
  <si>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</si>
  <si>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</si>
  <si>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</si>
  <si>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</si>
  <si>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</si>
  <si>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</si>
  <si>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</si>
  <si>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</si>
  <si>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</si>
  <si>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</si>
  <si>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</si>
  <si>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</si>
  <si>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</si>
  <si>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</si>
  <si>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</si>
  <si>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</si>
  <si>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</si>
  <si>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</si>
  <si>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</si>
  <si>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</si>
  <si>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</si>
  <si>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</si>
  <si>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</si>
  <si>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</si>
  <si>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</si>
  <si>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</si>
  <si>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</si>
  <si>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</si>
  <si>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</si>
  <si>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</si>
  <si>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</si>
  <si>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</si>
  <si>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</si>
  <si>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</si>
  <si>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</si>
  <si>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</si>
  <si>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</si>
  <si>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</si>
  <si>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</si>
  <si>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</si>
  <si>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</si>
  <si>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</si>
  <si>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</si>
  <si>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</si>
  <si>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</si>
  <si>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</si>
  <si>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</si>
  <si>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</si>
  <si>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</si>
  <si>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</si>
  <si>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</si>
  <si>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</si>
  <si>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</si>
  <si>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</si>
  <si>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</si>
  <si>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</si>
  <si>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</si>
  <si>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</si>
  <si>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</si>
  <si>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</si>
  <si>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</si>
  <si>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</si>
  <si>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</si>
  <si>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</si>
  <si>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</si>
  <si>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</si>
  <si>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</si>
  <si>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</si>
  <si>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</si>
  <si>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</si>
  <si>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</si>
  <si>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</si>
  <si>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</si>
  <si>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</si>
  <si>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</si>
  <si>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</si>
  <si>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</si>
  <si>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</si>
  <si>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</si>
  <si>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</si>
  <si>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</si>
  <si>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</si>
  <si>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</si>
  <si>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</si>
  <si>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</si>
  <si>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</si>
  <si>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</si>
  <si>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</si>
  <si>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</si>
  <si>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</si>
  <si>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</si>
  <si>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</si>
  <si>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</si>
  <si>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</si>
  <si>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</si>
  <si>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</si>
  <si>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</si>
  <si>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</si>
  <si>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</si>
  <si>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</si>
  <si>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</si>
  <si>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</si>
  <si>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</si>
  <si>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</si>
  <si>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</si>
  <si>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</si>
  <si>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</si>
  <si>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</si>
  <si>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</si>
  <si>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</si>
  <si>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</si>
  <si>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</si>
  <si>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</si>
  <si>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</si>
  <si>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</si>
  <si>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</si>
  <si>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</si>
  <si>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</si>
  <si>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</si>
  <si>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</si>
  <si>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</si>
  <si>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</si>
  <si>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</si>
  <si>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</si>
  <si>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</si>
  <si>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</si>
  <si>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</si>
  <si>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</si>
  <si>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</si>
  <si>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</si>
  <si>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</si>
  <si>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</si>
  <si>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</si>
  <si>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</si>
  <si>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</si>
  <si>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</si>
  <si>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</si>
  <si>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</si>
  <si>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</si>
  <si>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</si>
  <si>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</si>
  <si>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</si>
  <si>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</si>
  <si>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</si>
  <si>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</si>
  <si>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</si>
  <si>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</si>
  <si>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</si>
  <si>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</si>
  <si>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</si>
  <si>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</si>
  <si>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</si>
  <si>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</si>
  <si>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</si>
  <si>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</si>
  <si>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</si>
  <si>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</si>
  <si>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</si>
  <si>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</si>
  <si>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</si>
  <si>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</si>
  <si>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</si>
  <si>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</si>
  <si>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</si>
  <si>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</si>
  <si>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</si>
  <si>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</si>
  <si>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</si>
  <si>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</si>
  <si>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</si>
  <si>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</si>
  <si>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</si>
  <si>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</si>
  <si>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</si>
  <si>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</si>
  <si>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</si>
  <si>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</si>
  <si>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</si>
  <si>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</si>
  <si>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</si>
  <si>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</si>
  <si>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</si>
  <si>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</si>
  <si>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</si>
  <si>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</si>
  <si>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</si>
  <si>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</si>
  <si>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</si>
  <si>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</si>
  <si>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</si>
  <si>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</si>
  <si>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</si>
  <si>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</si>
  <si>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</si>
  <si>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</si>
  <si>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</si>
  <si>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</si>
  <si>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</si>
  <si>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</si>
  <si>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</si>
  <si>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</si>
  <si>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</si>
  <si>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</si>
  <si>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</si>
  <si>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</si>
  <si>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</si>
  <si>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</si>
  <si>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</si>
  <si>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</si>
  <si>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</si>
  <si>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</si>
  <si>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</si>
  <si>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</si>
  <si>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</si>
  <si>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</si>
  <si>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</si>
  <si>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</si>
  <si>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</si>
  <si>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</si>
  <si>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</si>
  <si>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</si>
  <si>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</si>
  <si>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</si>
  <si>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</si>
  <si>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</si>
  <si>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</si>
  <si>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</si>
  <si>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</si>
  <si>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</si>
  <si>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</si>
  <si>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</si>
  <si>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</si>
  <si>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</si>
  <si>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</si>
  <si>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</si>
  <si>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</si>
  <si>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</si>
  <si>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</si>
  <si>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</si>
  <si>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</si>
  <si>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</si>
  <si>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</si>
  <si>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</si>
  <si>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</si>
  <si>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</si>
  <si>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</si>
  <si>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</si>
  <si>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</si>
  <si>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</si>
  <si>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</si>
  <si>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</si>
  <si>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</si>
  <si>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</si>
  <si>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</si>
  <si>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</si>
  <si>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</si>
  <si>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</si>
  <si>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</si>
  <si>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</si>
  <si>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</si>
  <si>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</si>
  <si>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</si>
  <si>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</si>
  <si>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</si>
  <si>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</si>
  <si>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</si>
  <si>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</si>
  <si>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</si>
  <si>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</si>
  <si>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</si>
  <si>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</si>
  <si>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</si>
  <si>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</si>
  <si>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</si>
  <si>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</si>
  <si>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</si>
  <si>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</si>
  <si>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</si>
  <si>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</si>
  <si>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</si>
  <si>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</si>
  <si>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</si>
  <si>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</si>
  <si>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</si>
  <si>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</si>
  <si>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</si>
  <si>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</si>
  <si>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</si>
  <si>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</si>
  <si>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</si>
  <si>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</si>
  <si>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</si>
  <si>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</si>
  <si>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</si>
  <si>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</si>
  <si>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</si>
  <si>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</si>
  <si>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</si>
  <si>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</si>
  <si>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</si>
  <si>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</si>
  <si>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</si>
  <si>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</si>
  <si>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</si>
  <si>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</si>
  <si>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</si>
  <si>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</si>
  <si>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</si>
  <si>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</si>
  <si>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</si>
  <si>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</si>
  <si>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</si>
  <si>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</si>
  <si>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</si>
  <si>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</si>
  <si>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</si>
  <si>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</si>
  <si>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</si>
  <si>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</si>
  <si>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</si>
  <si>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</si>
  <si>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</si>
  <si>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</si>
  <si>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</si>
  <si>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</si>
  <si>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</si>
  <si>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</si>
  <si>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</si>
  <si>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</si>
  <si>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</si>
  <si>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</si>
  <si>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</si>
  <si>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</si>
  <si>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</si>
  <si>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</si>
  <si>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</si>
  <si>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</si>
  <si>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</si>
  <si>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</si>
  <si>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</si>
  <si>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</si>
  <si>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</si>
  <si>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</si>
  <si>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</si>
  <si>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</si>
  <si>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</si>
  <si>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</si>
  <si>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</si>
  <si>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</si>
  <si>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</si>
  <si>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</si>
  <si>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</si>
  <si>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</si>
  <si>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</si>
  <si>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</si>
  <si>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</si>
  <si>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</si>
  <si>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</si>
  <si>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</si>
  <si>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</si>
  <si>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</si>
  <si>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</si>
  <si>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</si>
  <si>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</si>
  <si>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</si>
  <si>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</si>
  <si>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</si>
  <si>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</si>
  <si>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</si>
  <si>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</si>
  <si>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</si>
  <si>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</si>
  <si>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</si>
  <si>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</si>
  <si>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</si>
  <si>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</si>
  <si>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</si>
  <si>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</si>
  <si>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</si>
  <si>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</si>
  <si>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</si>
  <si>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</si>
  <si>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</si>
  <si>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</si>
  <si>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</si>
  <si>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</si>
  <si>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</si>
  <si>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</si>
  <si>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</si>
  <si>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</si>
  <si>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</si>
  <si>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</si>
  <si>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</si>
  <si>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</si>
  <si>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</si>
  <si>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</si>
  <si>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</si>
  <si>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</si>
  <si>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</si>
  <si>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</si>
  <si>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</si>
  <si>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</si>
  <si>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</si>
  <si>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</si>
  <si>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</si>
  <si>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</si>
  <si>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</si>
  <si>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</si>
  <si>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</si>
  <si>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</si>
  <si>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</si>
  <si>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</si>
  <si>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</si>
  <si>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</si>
  <si>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</si>
  <si>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</si>
  <si>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</si>
  <si>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</si>
  <si>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</si>
  <si>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</si>
  <si>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</si>
  <si>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</si>
  <si>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</si>
  <si>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</si>
  <si>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</si>
  <si>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</si>
  <si>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</si>
  <si>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</si>
  <si>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</si>
  <si>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</si>
  <si>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</si>
  <si>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</si>
  <si>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</si>
  <si>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</si>
  <si>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</si>
  <si>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</si>
  <si>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</si>
  <si>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</si>
  <si>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</si>
  <si>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</si>
  <si>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</si>
  <si>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</si>
  <si>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</si>
  <si>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</si>
  <si>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</si>
  <si>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</si>
  <si>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</si>
  <si>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</si>
  <si>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</si>
  <si>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</si>
  <si>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</si>
  <si>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</si>
  <si>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</si>
  <si>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</si>
  <si>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</si>
  <si>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</si>
  <si>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</si>
  <si>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</si>
  <si>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</si>
  <si>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</si>
  <si>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</si>
  <si>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</si>
  <si>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</si>
  <si>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</si>
  <si>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</si>
  <si>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</si>
  <si>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</si>
  <si>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</si>
  <si>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</si>
  <si>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</si>
  <si>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</si>
  <si>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</si>
  <si>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</si>
  <si>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</si>
  <si>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</si>
  <si>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</si>
  <si>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</si>
  <si>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</si>
  <si>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</si>
  <si>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</si>
  <si>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</si>
  <si>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</si>
  <si>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</si>
  <si>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</si>
  <si>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</si>
  <si>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</si>
  <si>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</si>
  <si>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</si>
  <si>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</si>
  <si>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</si>
  <si>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</si>
  <si>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</si>
  <si>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</si>
  <si>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</si>
  <si>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</si>
  <si>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</si>
  <si>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</si>
  <si>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</si>
  <si>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</si>
  <si>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</si>
  <si>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</si>
  <si>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</si>
  <si>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</si>
  <si>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</si>
  <si>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</si>
  <si>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</si>
  <si>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</si>
  <si>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</si>
  <si>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</si>
  <si>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</si>
  <si>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</si>
  <si>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</si>
  <si>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</si>
  <si>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</si>
  <si>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</si>
  <si>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</si>
  <si>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</si>
  <si>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</si>
  <si>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</si>
  <si>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</si>
  <si>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</si>
  <si>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</si>
  <si>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</si>
  <si>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</si>
  <si>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</si>
  <si>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</si>
  <si>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</si>
  <si>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</si>
  <si>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</si>
  <si>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</si>
  <si>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</si>
  <si>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</si>
  <si>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</si>
  <si>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</si>
  <si>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</si>
  <si>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</si>
  <si>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</si>
  <si>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</si>
  <si>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</si>
  <si>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</si>
  <si>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</si>
  <si>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</si>
  <si>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</si>
  <si>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</si>
  <si>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</si>
  <si>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</si>
  <si>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</si>
  <si>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</si>
  <si>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</si>
  <si>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</si>
  <si>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</si>
  <si>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</si>
  <si>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</si>
  <si>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</si>
  <si>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</si>
  <si>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</si>
  <si>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</si>
  <si>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</si>
  <si>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</si>
  <si>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</si>
  <si>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</si>
  <si>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</si>
  <si>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</si>
  <si>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</si>
  <si>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</si>
  <si>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</si>
  <si>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</si>
  <si>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</si>
  <si>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</si>
  <si>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</si>
  <si>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</si>
  <si>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</si>
  <si>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</si>
  <si>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</si>
  <si>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</si>
  <si>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</si>
  <si>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</si>
  <si>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</si>
  <si>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</si>
  <si>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</si>
  <si>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</si>
  <si>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</si>
  <si>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</si>
  <si>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</si>
  <si>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</si>
  <si>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</si>
  <si>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</si>
  <si>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</si>
  <si>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</si>
  <si>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</si>
  <si>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</si>
  <si>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</si>
  <si>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</si>
  <si>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</si>
  <si>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</si>
  <si>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</si>
  <si>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</si>
  <si>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</si>
  <si>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</si>
  <si>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</si>
  <si>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</si>
  <si>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</si>
  <si>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</si>
  <si>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</si>
  <si>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</si>
  <si>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</si>
  <si>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</si>
  <si>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</si>
  <si>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</si>
  <si>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</si>
  <si>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</si>
  <si>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</si>
  <si>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</si>
  <si>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</si>
  <si>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</si>
  <si>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</si>
  <si>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</si>
  <si>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</si>
  <si>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</si>
  <si>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</si>
  <si>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</si>
  <si>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</si>
  <si>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</si>
  <si>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</si>
  <si>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</si>
  <si>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</si>
  <si>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</si>
  <si>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</si>
  <si>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</si>
  <si>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</si>
  <si>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</si>
  <si>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</si>
  <si>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</si>
  <si>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</si>
  <si>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</si>
  <si>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</si>
  <si>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</si>
  <si>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</si>
  <si>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</si>
  <si>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</si>
  <si>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</si>
  <si>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</si>
  <si>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</si>
  <si>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</si>
  <si>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</si>
  <si>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</si>
  <si>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</si>
  <si>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</si>
  <si>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</si>
  <si>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</si>
  <si>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</si>
  <si>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</si>
  <si>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</si>
  <si>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</si>
  <si>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</si>
  <si>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</si>
  <si>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</si>
  <si>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</si>
  <si>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</si>
  <si>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</si>
  <si>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</si>
  <si>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</si>
  <si>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</si>
  <si>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</si>
  <si>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</si>
  <si>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</si>
  <si>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</si>
  <si>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</si>
  <si>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</si>
  <si>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</si>
  <si>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</si>
  <si>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</si>
  <si>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</si>
  <si>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</si>
  <si>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</si>
  <si>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</si>
  <si>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</si>
  <si>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</si>
  <si>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</si>
  <si>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</si>
  <si>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</si>
  <si>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</si>
  <si>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</si>
  <si>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</si>
  <si>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</si>
  <si>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</si>
  <si>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</si>
  <si>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</si>
  <si>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</si>
  <si>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</si>
  <si>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</si>
  <si>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</si>
  <si>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</si>
  <si>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</si>
  <si>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</si>
  <si>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</si>
  <si>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</si>
  <si>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</si>
  <si>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</si>
  <si>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</si>
  <si>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</si>
  <si>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</si>
  <si>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</si>
  <si>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</si>
  <si>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</si>
  <si>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</si>
  <si>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</si>
  <si>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</si>
  <si>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</si>
  <si>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</si>
  <si>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</si>
  <si>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</si>
  <si>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</si>
  <si>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</si>
  <si>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</si>
  <si>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</si>
  <si>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</si>
  <si>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</si>
  <si>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</si>
  <si>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</si>
  <si>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</si>
  <si>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</si>
  <si>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</si>
  <si>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</si>
  <si>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</si>
  <si>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</si>
  <si>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</si>
  <si>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</si>
  <si>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</si>
  <si>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</si>
  <si>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</si>
  <si>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</si>
  <si>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</si>
  <si>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</si>
  <si>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</si>
  <si>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</si>
  <si>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</si>
  <si>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</si>
  <si>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</si>
  <si>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</si>
  <si>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</si>
  <si>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</si>
  <si>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</si>
  <si>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</si>
  <si>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</si>
  <si>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</si>
  <si>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</si>
  <si>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</si>
  <si>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</si>
  <si>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</si>
  <si>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</si>
  <si>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</si>
  <si>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</si>
  <si>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</si>
  <si>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</si>
  <si>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</si>
  <si>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</si>
  <si>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</si>
  <si>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</si>
  <si>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</si>
  <si>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</si>
  <si>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</si>
  <si>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</si>
  <si>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</si>
  <si>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</si>
  <si>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</si>
  <si>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</si>
  <si>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</si>
  <si>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</si>
  <si>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</si>
  <si>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</si>
  <si>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</si>
  <si>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</si>
  <si>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</si>
  <si>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</si>
  <si>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</si>
  <si>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</si>
  <si>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</si>
  <si>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</si>
  <si>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</si>
  <si>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</si>
  <si>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</si>
  <si>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</si>
  <si>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</si>
  <si>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</si>
  <si>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</si>
  <si>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</si>
  <si>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</si>
  <si>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</si>
  <si>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</si>
  <si>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</si>
  <si>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</si>
  <si>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</si>
  <si>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</si>
  <si>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</si>
  <si>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</si>
  <si>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</si>
  <si>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</si>
  <si>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</si>
  <si>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</si>
  <si>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</si>
  <si>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</si>
  <si>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</si>
  <si>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</si>
  <si>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</si>
  <si>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</si>
  <si>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</si>
  <si>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</si>
  <si>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</si>
  <si>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</si>
  <si>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</si>
  <si>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</si>
  <si>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</si>
  <si>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</si>
  <si>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</si>
  <si>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</si>
  <si>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</si>
  <si>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</si>
  <si>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</si>
  <si>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</si>
  <si>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</si>
  <si>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</si>
  <si>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</si>
  <si>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</si>
  <si>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</si>
  <si>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</si>
  <si>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</si>
  <si>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</si>
  <si>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</si>
  <si>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</si>
  <si>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</si>
  <si>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</si>
  <si>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</si>
  <si>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</si>
  <si>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</si>
  <si>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</si>
  <si>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</si>
  <si>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</si>
  <si>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</si>
  <si>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</si>
  <si>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</si>
  <si>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</si>
  <si>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</si>
  <si>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</si>
  <si>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</si>
  <si>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</si>
  <si>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</si>
  <si>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</si>
  <si>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</si>
  <si>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</si>
  <si>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</si>
  <si>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</si>
  <si>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</si>
  <si>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</si>
  <si>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</si>
  <si>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</si>
  <si>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</si>
  <si>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</si>
  <si>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</si>
  <si>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</si>
  <si>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</si>
  <si>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</si>
  <si>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</si>
  <si>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</si>
  <si>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</si>
  <si>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</si>
  <si>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</si>
  <si>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</si>
  <si>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</si>
  <si>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</si>
  <si>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</si>
  <si>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</si>
  <si>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</si>
  <si>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</si>
  <si>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</si>
  <si>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</si>
  <si>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</si>
  <si>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</si>
  <si>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</si>
  <si>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</si>
  <si>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</si>
  <si>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</si>
  <si>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</si>
  <si>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</si>
  <si>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</si>
  <si>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</si>
  <si>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</si>
  <si>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</si>
  <si>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</si>
  <si>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</si>
  <si>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</si>
  <si>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</si>
  <si>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</si>
  <si>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</si>
  <si>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</si>
  <si>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</si>
  <si>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</si>
  <si>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</si>
  <si>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</si>
  <si>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</si>
  <si>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</si>
  <si>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</si>
  <si>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</si>
  <si>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</si>
  <si>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</si>
  <si>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</si>
  <si>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</si>
  <si>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</si>
  <si>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</si>
  <si>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</si>
  <si>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</si>
  <si>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</si>
  <si>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</si>
  <si>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</si>
  <si>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</si>
  <si>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</si>
  <si>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</si>
  <si>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</si>
  <si>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</si>
  <si>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</si>
  <si>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</si>
  <si>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</si>
  <si>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</si>
  <si>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</si>
  <si>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</si>
  <si>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</si>
  <si>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</si>
  <si>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</si>
  <si>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</si>
  <si>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</si>
  <si>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</si>
  <si>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</si>
  <si>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</si>
  <si>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</si>
  <si>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</si>
  <si>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</si>
  <si>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</si>
  <si>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</si>
  <si>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</si>
  <si>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</si>
  <si>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</si>
  <si>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</si>
  <si>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</si>
  <si>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</si>
  <si>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</si>
  <si>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</si>
  <si>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</si>
  <si>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</si>
  <si>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</si>
  <si>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</si>
  <si>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</si>
  <si>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</si>
  <si>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</si>
  <si>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</si>
  <si>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</si>
  <si>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</si>
  <si>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</si>
  <si>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</si>
  <si>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</si>
  <si>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</si>
  <si>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</si>
  <si>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</si>
  <si>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</si>
  <si>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</si>
  <si>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</si>
  <si>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</si>
  <si>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</si>
  <si>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</si>
  <si>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</si>
  <si>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</si>
  <si>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</si>
  <si>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</si>
  <si>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</si>
  <si>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</si>
  <si>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</si>
  <si>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</si>
  <si>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</si>
  <si>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</si>
  <si>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</si>
  <si>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</si>
  <si>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</si>
  <si>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</si>
  <si>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</si>
  <si>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</si>
  <si>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</si>
  <si>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</si>
  <si>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</si>
  <si>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</si>
  <si>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</si>
  <si>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</si>
  <si>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</si>
  <si>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</si>
  <si>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</si>
  <si>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</si>
  <si>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</si>
  <si>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</si>
  <si>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</si>
  <si>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</si>
  <si>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</si>
  <si>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</si>
  <si>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</si>
  <si>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</si>
  <si>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</si>
  <si>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</si>
  <si>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</si>
  <si>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</si>
  <si>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</si>
  <si>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</si>
  <si>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</si>
  <si>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</si>
  <si>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</si>
  <si>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</si>
  <si>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</si>
  <si>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</si>
  <si>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</si>
  <si>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</si>
  <si>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</si>
  <si>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</si>
  <si>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</si>
  <si>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</si>
  <si>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</si>
  <si>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</si>
  <si>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</si>
  <si>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</si>
  <si>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</si>
  <si>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</si>
  <si>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</si>
  <si>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</si>
  <si>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</si>
  <si>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</si>
  <si>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</si>
  <si>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</si>
  <si>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</si>
  <si>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</si>
  <si>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</si>
  <si>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</si>
  <si>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</si>
  <si>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</si>
  <si>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</si>
  <si>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</si>
  <si>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</si>
  <si>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</si>
  <si>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</si>
  <si>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</si>
  <si>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</si>
  <si>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</si>
  <si>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</si>
  <si>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</si>
  <si>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</si>
  <si>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</si>
  <si>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</si>
  <si>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</si>
  <si>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</si>
  <si>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</si>
  <si>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</si>
  <si>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</si>
  <si>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</si>
  <si>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</si>
  <si>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</si>
  <si>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</si>
  <si>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</si>
  <si>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</si>
  <si>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</si>
  <si>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</si>
  <si>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</si>
  <si>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</si>
  <si>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</si>
  <si>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</si>
  <si>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</si>
  <si>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</si>
  <si>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</si>
  <si>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</si>
  <si>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</si>
  <si>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</si>
  <si>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</si>
  <si>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</si>
  <si>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</si>
  <si>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</si>
  <si>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</si>
  <si>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</si>
  <si>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</si>
  <si>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</si>
  <si>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</si>
  <si>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</si>
  <si>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</si>
  <si>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</si>
  <si>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</si>
  <si>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</si>
  <si>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</si>
  <si>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</si>
  <si>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</si>
  <si>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</si>
  <si>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</si>
  <si>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</si>
  <si>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</si>
  <si>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</si>
  <si>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</si>
  <si>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</si>
  <si>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</si>
  <si>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</si>
  <si>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</si>
  <si>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</si>
  <si>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</si>
  <si>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</si>
  <si>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</si>
  <si>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</si>
  <si>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</si>
  <si>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</si>
  <si>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</si>
  <si>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</si>
  <si>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</si>
  <si>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</si>
  <si>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</si>
  <si>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</si>
  <si>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</si>
  <si>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</si>
  <si>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</si>
  <si>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</si>
  <si>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</si>
  <si>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</si>
  <si>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</si>
  <si>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</si>
  <si>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</si>
  <si>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</si>
  <si>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</si>
  <si>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</si>
  <si>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</si>
  <si>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</si>
  <si>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</si>
  <si>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</si>
  <si>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</si>
  <si>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</si>
  <si>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</si>
  <si>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</si>
  <si>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</si>
  <si>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</si>
  <si>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</si>
  <si>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</si>
  <si>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</si>
  <si>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</si>
  <si>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</si>
  <si>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</si>
  <si>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</si>
  <si>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</si>
  <si>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</si>
  <si>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</si>
  <si>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</si>
  <si>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</si>
  <si>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</si>
  <si>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</si>
  <si>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</si>
  <si>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</si>
  <si>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</si>
  <si>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</si>
  <si>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</si>
  <si>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</si>
  <si>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</si>
  <si>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</si>
  <si>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</si>
  <si>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</si>
  <si>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</si>
  <si>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</si>
  <si>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</si>
  <si>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</si>
  <si>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</si>
  <si>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</si>
  <si>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</si>
  <si>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</si>
  <si>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</si>
  <si>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</si>
  <si>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</si>
  <si>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</si>
  <si>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</si>
  <si>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</si>
  <si>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</si>
  <si>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</si>
  <si>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</si>
  <si>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</si>
  <si>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</si>
  <si>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</si>
  <si>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</si>
  <si>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</si>
  <si>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</si>
  <si>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</si>
  <si>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</si>
  <si>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</si>
  <si>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</si>
  <si>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</si>
  <si>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</si>
  <si>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</si>
  <si>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</si>
  <si>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</si>
  <si>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</si>
  <si>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</si>
  <si>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</si>
  <si>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</si>
  <si>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</si>
  <si>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</si>
  <si>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</si>
  <si>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</si>
  <si>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</si>
  <si>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</si>
  <si>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</si>
  <si>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</si>
  <si>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</si>
  <si>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</si>
  <si>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</si>
  <si>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</si>
  <si>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</si>
  <si>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</si>
  <si>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</si>
  <si>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</si>
  <si>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</si>
  <si>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</si>
  <si>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</si>
  <si>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</si>
  <si>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</si>
  <si>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</si>
  <si>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</si>
  <si>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</si>
  <si>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</si>
  <si>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</si>
  <si>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</si>
  <si>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</si>
  <si>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</si>
  <si>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</si>
  <si>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</si>
  <si>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</si>
  <si>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</si>
  <si>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</si>
  <si>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</si>
  <si>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</si>
  <si>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</si>
  <si>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</si>
  <si>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</si>
  <si>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</si>
  <si>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</si>
  <si>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</si>
  <si>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</si>
  <si>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</si>
  <si>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</si>
  <si>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</si>
  <si>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</si>
  <si>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</si>
  <si>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</si>
  <si>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</si>
  <si>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</si>
  <si>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</si>
  <si>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</si>
  <si>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</si>
  <si>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</si>
  <si>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</si>
  <si>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</si>
  <si>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</si>
  <si>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</si>
  <si>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</si>
  <si>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</si>
  <si>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</si>
  <si>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</si>
  <si>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</si>
  <si>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</si>
  <si>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</si>
  <si>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</si>
  <si>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</si>
  <si>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</si>
  <si>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</si>
  <si>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</si>
  <si>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</si>
  <si>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</si>
  <si>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</si>
  <si>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</si>
  <si>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</si>
  <si>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</si>
  <si>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</si>
  <si>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</si>
  <si>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</si>
  <si>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</si>
  <si>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</si>
  <si>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</si>
  <si>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</si>
  <si>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</si>
  <si>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</si>
  <si>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</si>
  <si>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</si>
  <si>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</si>
  <si>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</si>
  <si>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</si>
  <si>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</si>
  <si>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</si>
  <si>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</si>
  <si>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</si>
  <si>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</si>
  <si>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</si>
  <si>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</si>
  <si>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</si>
  <si>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</si>
  <si>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</si>
  <si>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</si>
  <si>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</si>
  <si>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</si>
  <si>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</si>
  <si>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</si>
  <si>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</si>
  <si>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</si>
  <si>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</si>
  <si>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</si>
  <si>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</si>
  <si>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</si>
  <si>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</si>
  <si>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</si>
  <si>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</si>
  <si>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</si>
  <si>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</si>
  <si>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</si>
  <si>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</si>
  <si>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</si>
  <si>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</si>
  <si>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</si>
  <si>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</si>
  <si>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</si>
  <si>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</si>
  <si>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</si>
  <si>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</si>
  <si>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</si>
  <si>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</si>
  <si>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</si>
  <si>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</si>
  <si>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</si>
  <si>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</si>
  <si>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</si>
  <si>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</si>
  <si>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</si>
  <si>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</si>
  <si>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</si>
  <si>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</si>
  <si>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</si>
  <si>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</si>
  <si>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</si>
  <si>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</si>
  <si>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</si>
  <si>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</si>
  <si>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</si>
  <si>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</si>
  <si>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</si>
  <si>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</si>
  <si>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</si>
  <si>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</si>
  <si>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</si>
  <si>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</si>
  <si>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</si>
  <si>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</si>
  <si>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</si>
  <si>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</si>
  <si>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</si>
  <si>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</si>
  <si>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</si>
  <si>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</si>
  <si>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</si>
  <si>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</si>
  <si>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</si>
  <si>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</si>
  <si>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</si>
  <si>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</si>
  <si>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</si>
  <si>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</si>
  <si>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</si>
  <si>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</si>
  <si>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</si>
  <si>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</si>
  <si>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</si>
  <si>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</si>
  <si>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</si>
  <si>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</si>
  <si>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</si>
  <si>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</si>
  <si>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</si>
  <si>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</si>
  <si>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</si>
  <si>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</si>
  <si>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</si>
  <si>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</si>
  <si>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</si>
  <si>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</si>
  <si>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</si>
  <si>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</si>
  <si>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</si>
  <si>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</si>
  <si>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</si>
  <si>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</si>
  <si>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</si>
  <si>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</si>
  <si>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</si>
  <si>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</si>
  <si>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</si>
  <si>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</si>
  <si>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</si>
  <si>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</si>
  <si>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</si>
  <si>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</si>
  <si>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</si>
  <si>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</si>
  <si>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</si>
  <si>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</si>
  <si>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</si>
  <si>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</si>
  <si>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</si>
  <si>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</si>
  <si>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</si>
  <si>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</si>
  <si>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</si>
  <si>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</si>
  <si>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</si>
  <si>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</si>
  <si>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</si>
  <si>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</si>
  <si>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</si>
  <si>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</si>
  <si>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</si>
  <si>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</si>
  <si>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</si>
  <si>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</si>
  <si>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</si>
  <si>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</si>
  <si>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</si>
  <si>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</si>
  <si>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</si>
  <si>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</si>
  <si>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</si>
  <si>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</si>
  <si>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</si>
  <si>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</si>
  <si>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</si>
  <si>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</si>
  <si>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</si>
  <si>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</si>
  <si>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</si>
  <si>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</si>
  <si>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</si>
  <si>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</si>
  <si>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</si>
  <si>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</si>
  <si>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</si>
  <si>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</si>
  <si>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</si>
  <si>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</si>
  <si>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</si>
  <si>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</si>
  <si>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</si>
  <si>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</si>
  <si>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</si>
  <si>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</si>
  <si>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</si>
  <si>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</si>
  <si>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</si>
  <si>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</si>
  <si>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</si>
  <si>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</si>
  <si>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</si>
  <si>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</si>
  <si>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</si>
  <si>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</si>
  <si>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</si>
  <si>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</si>
  <si>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</si>
  <si>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</si>
  <si>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</si>
  <si>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</si>
  <si>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</si>
  <si>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</si>
  <si>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</si>
  <si>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</si>
  <si>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</si>
  <si>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</si>
  <si>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</si>
  <si>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</si>
  <si>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</si>
  <si>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</si>
  <si>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</si>
  <si>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</si>
  <si>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</si>
  <si>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</si>
  <si>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</si>
  <si>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</si>
  <si>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</si>
  <si>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</si>
  <si>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</si>
  <si>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</si>
  <si>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</si>
  <si>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</si>
  <si>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</si>
  <si>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</si>
  <si>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</si>
  <si>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</si>
  <si>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</si>
  <si>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</si>
  <si>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</si>
  <si>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</si>
  <si>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</si>
  <si>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</si>
  <si>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</si>
  <si>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</si>
  <si>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</si>
  <si>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</si>
  <si>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</si>
  <si>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</si>
  <si>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</si>
  <si>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</si>
  <si>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</si>
  <si>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</si>
  <si>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</si>
  <si>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</si>
  <si>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</si>
  <si>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</si>
  <si>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</si>
  <si>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</si>
  <si>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</si>
  <si>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</si>
  <si>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</si>
  <si>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</si>
  <si>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</si>
  <si>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</si>
  <si>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</si>
  <si>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</si>
  <si>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</si>
  <si>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</si>
  <si>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</si>
  <si>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</si>
  <si>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</si>
  <si>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</si>
  <si>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</si>
  <si>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</si>
  <si>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</si>
  <si>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</si>
  <si>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</si>
  <si>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</si>
  <si>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</si>
  <si>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</si>
  <si>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</si>
  <si>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</si>
  <si>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</si>
  <si>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</si>
  <si>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</si>
  <si>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</si>
  <si>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</si>
  <si>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</si>
  <si>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</si>
  <si>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</si>
  <si>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</si>
  <si>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</si>
  <si>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</si>
  <si>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</si>
  <si>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</si>
  <si>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</si>
  <si>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</si>
  <si>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</si>
  <si>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</si>
  <si>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</si>
  <si>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</si>
  <si>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</si>
  <si>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</si>
  <si>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</si>
  <si>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</si>
  <si>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</si>
  <si>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</si>
  <si>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</si>
  <si>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</si>
  <si>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</si>
  <si>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</si>
  <si>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</si>
  <si>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</si>
  <si>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</si>
  <si>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</si>
  <si>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</si>
  <si>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</si>
  <si>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</si>
  <si>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</si>
  <si>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</si>
  <si>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</si>
  <si>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</si>
  <si>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</si>
  <si>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</si>
  <si>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</si>
  <si>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</si>
  <si>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</si>
  <si>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</si>
  <si>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</si>
  <si>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</si>
  <si>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</si>
  <si>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</si>
  <si>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</si>
  <si>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</si>
  <si>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</si>
  <si>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</si>
  <si>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</si>
  <si>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</si>
  <si>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</si>
  <si>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</si>
  <si>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</si>
  <si>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</si>
  <si>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</si>
  <si>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</si>
  <si>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</si>
  <si>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</si>
  <si>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</si>
  <si>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</si>
  <si>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</si>
  <si>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</si>
  <si>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</si>
  <si>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</si>
  <si>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</si>
  <si>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</si>
  <si>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</si>
  <si>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</si>
  <si>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</si>
  <si>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</si>
  <si>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</si>
  <si>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</si>
  <si>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</si>
  <si>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</si>
  <si>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</si>
  <si>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</si>
  <si>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</si>
  <si>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</si>
  <si>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</si>
  <si>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</si>
  <si>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</si>
  <si>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</si>
  <si>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</si>
  <si>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</si>
  <si>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</si>
  <si>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</si>
  <si>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</si>
  <si>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</si>
  <si>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</si>
  <si>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</si>
  <si>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</si>
  <si>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</si>
  <si>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</si>
  <si>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</si>
  <si>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</si>
  <si>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</si>
  <si>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</si>
  <si>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</si>
  <si>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</si>
  <si>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</si>
  <si>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</si>
  <si>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</si>
  <si>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</si>
  <si>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</si>
  <si>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</si>
  <si>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</si>
  <si>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</si>
  <si>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</si>
  <si>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</si>
  <si>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</si>
  <si>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</si>
  <si>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</si>
  <si>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</si>
  <si>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</si>
  <si>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</si>
  <si>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</si>
  <si>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</si>
  <si>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</si>
  <si>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</si>
  <si>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</si>
  <si>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</si>
  <si>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</si>
  <si>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</si>
  <si>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</si>
  <si>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</si>
  <si>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</si>
  <si>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</si>
  <si>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</si>
  <si>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</si>
  <si>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</si>
  <si>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</si>
  <si>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</si>
  <si>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</si>
  <si>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</si>
  <si>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</si>
  <si>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</si>
  <si>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</si>
  <si>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</si>
  <si>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</si>
  <si>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</si>
  <si>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</si>
  <si>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</si>
  <si>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</si>
  <si>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</si>
  <si>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</si>
  <si>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</si>
  <si>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</si>
  <si>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</si>
  <si>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</si>
  <si>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</si>
  <si>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</si>
  <si>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</si>
  <si>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</si>
  <si>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</si>
  <si>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</si>
  <si>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</si>
  <si>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</si>
  <si>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</si>
  <si>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</si>
  <si>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</si>
  <si>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</si>
  <si>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</si>
  <si>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</si>
  <si>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</si>
  <si>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</si>
  <si>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</si>
  <si>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</si>
  <si>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</si>
  <si>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</si>
  <si>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</si>
  <si>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</si>
  <si>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</si>
  <si>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</si>
  <si>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</si>
  <si>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</si>
  <si>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</si>
  <si>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</si>
  <si>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</si>
  <si>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</si>
  <si>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</si>
  <si>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</si>
  <si>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</si>
  <si>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</si>
  <si>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</si>
  <si>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</si>
  <si>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</si>
  <si>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</si>
  <si>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</si>
  <si>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</si>
  <si>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</si>
  <si>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</si>
  <si>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</si>
  <si>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</si>
  <si>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</si>
  <si>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</si>
  <si>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</si>
  <si>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</si>
  <si>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</si>
  <si>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</si>
  <si>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</si>
  <si>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</si>
  <si>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</si>
  <si>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</si>
  <si>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</si>
  <si>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</si>
  <si>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</si>
  <si>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</si>
  <si>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</si>
  <si>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</si>
  <si>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</si>
  <si>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</si>
  <si>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</si>
  <si>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</si>
  <si>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</si>
  <si>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</si>
  <si>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</si>
  <si>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</si>
  <si>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</si>
  <si>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</si>
  <si>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</si>
  <si>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</si>
  <si>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</si>
  <si>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</si>
  <si>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</si>
  <si>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</si>
  <si>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</si>
  <si>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</si>
  <si>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</si>
  <si>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</si>
  <si>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</si>
  <si>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</si>
  <si>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</si>
  <si>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</si>
  <si>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</si>
  <si>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</si>
  <si>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</si>
  <si>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</si>
  <si>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</si>
  <si>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</si>
  <si>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</si>
  <si>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</si>
  <si>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</si>
  <si>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</si>
  <si>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</si>
  <si>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</si>
  <si>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</si>
  <si>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</si>
  <si>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</si>
  <si>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</si>
  <si>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</si>
  <si>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</si>
  <si>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</si>
  <si>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</si>
  <si>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</si>
  <si>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</si>
  <si>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</si>
  <si>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</si>
  <si>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</si>
  <si>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</si>
  <si>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</si>
  <si>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</si>
  <si>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</si>
  <si>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</si>
  <si>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</si>
  <si>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</si>
  <si>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</si>
  <si>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</si>
  <si>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</si>
  <si>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</si>
  <si>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</si>
  <si>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</si>
  <si>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</si>
  <si>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</si>
  <si>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</si>
  <si>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</si>
  <si>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</si>
  <si>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</si>
  <si>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</si>
  <si>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</si>
  <si>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</si>
  <si>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</si>
  <si>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</si>
  <si>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</si>
  <si>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</si>
  <si>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</si>
  <si>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</si>
  <si>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</si>
  <si>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</si>
  <si>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</si>
  <si>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</si>
  <si>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</si>
  <si>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</si>
  <si>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</si>
  <si>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</si>
  <si>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</si>
  <si>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</si>
  <si>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</si>
  <si>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</si>
  <si>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</si>
  <si>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</si>
  <si>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</si>
  <si>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</si>
  <si>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</si>
  <si>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</si>
  <si>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</si>
  <si>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</si>
  <si>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</si>
  <si>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</si>
  <si>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</si>
  <si>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</si>
  <si>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</si>
  <si>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</si>
  <si>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</si>
  <si>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</si>
  <si>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</si>
  <si>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</si>
  <si>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</si>
  <si>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</si>
  <si>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</si>
  <si>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</si>
  <si>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</si>
  <si>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</si>
  <si>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</si>
  <si>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</si>
  <si>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</si>
  <si>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</si>
  <si>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</si>
  <si>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</si>
  <si>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</si>
  <si>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</si>
  <si>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</si>
  <si>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</si>
  <si>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</si>
  <si>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</si>
  <si>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</si>
  <si>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</si>
  <si>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</si>
  <si>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</si>
  <si>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</si>
  <si>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</si>
  <si>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</si>
  <si>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</si>
  <si>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</si>
  <si>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</si>
  <si>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</si>
  <si>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</si>
  <si>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</si>
  <si>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</si>
  <si>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</si>
  <si>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</si>
  <si>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</si>
  <si>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</si>
  <si>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</si>
  <si>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</si>
  <si>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</si>
  <si>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</si>
  <si>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</si>
  <si>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</si>
  <si>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</si>
  <si>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</si>
  <si>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</si>
  <si>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</si>
  <si>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</si>
  <si>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</si>
  <si>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</si>
  <si>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</si>
  <si>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</si>
  <si>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</si>
  <si>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</si>
  <si>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</si>
  <si>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</si>
  <si>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</si>
  <si>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</si>
  <si>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</si>
  <si>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</si>
  <si>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</si>
  <si>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</si>
  <si>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</si>
  <si>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</si>
  <si>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</si>
  <si>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</si>
  <si>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</si>
  <si>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</si>
  <si>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</si>
  <si>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</si>
  <si>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</si>
  <si>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</si>
  <si>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</si>
  <si>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</si>
  <si>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</si>
  <si>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</si>
  <si>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</si>
  <si>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</si>
  <si>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</si>
  <si>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</si>
  <si>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</si>
  <si>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</si>
  <si>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</si>
  <si>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</si>
  <si>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</si>
  <si>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</si>
  <si>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</si>
  <si>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</si>
  <si>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</si>
  <si>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</si>
  <si>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</si>
  <si>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</si>
  <si>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</si>
  <si>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</si>
  <si>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</si>
  <si>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</si>
  <si>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</si>
  <si>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</si>
  <si>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</si>
  <si>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</si>
  <si>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</si>
  <si>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</si>
  <si>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</si>
  <si>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</si>
  <si>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</si>
  <si>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</si>
  <si>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</si>
  <si>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</si>
  <si>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</si>
  <si>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</si>
  <si>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</si>
  <si>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</si>
  <si>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</si>
  <si>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</si>
  <si>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</si>
  <si>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</si>
  <si>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</si>
  <si>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</si>
  <si>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</si>
  <si>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</si>
  <si>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</si>
  <si>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</si>
  <si>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</si>
  <si>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</si>
  <si>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</si>
  <si>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</si>
  <si>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</si>
  <si>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</si>
  <si>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</si>
  <si>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</si>
  <si>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</si>
  <si>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</si>
  <si>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</si>
  <si>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</si>
  <si>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</si>
  <si>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</si>
  <si>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</si>
  <si>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</si>
  <si>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</si>
  <si>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</si>
  <si>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</si>
  <si>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</si>
  <si>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</si>
  <si>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</si>
  <si>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</si>
  <si>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</si>
  <si>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</si>
  <si>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</si>
  <si>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</si>
  <si>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</si>
  <si>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</si>
  <si>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</si>
  <si>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</si>
  <si>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</si>
  <si>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</si>
  <si>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</si>
  <si>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</si>
  <si>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</si>
  <si>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</si>
  <si>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</si>
  <si>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</si>
  <si>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</si>
  <si>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</si>
  <si>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</si>
  <si>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</si>
  <si>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</si>
  <si>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</si>
  <si>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</si>
  <si>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</si>
  <si>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</si>
  <si>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</si>
  <si>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</si>
  <si>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</si>
  <si>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</si>
  <si>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</si>
  <si>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</si>
  <si>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</si>
  <si>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</si>
  <si>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</si>
  <si>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</si>
  <si>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</si>
  <si>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</si>
  <si>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</si>
  <si>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</si>
  <si>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</si>
  <si>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</si>
  <si>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</si>
  <si>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</si>
  <si>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</si>
  <si>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</si>
  <si>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</si>
  <si>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</si>
  <si>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</si>
  <si>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</si>
  <si>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</si>
  <si>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</si>
  <si>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</si>
  <si>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</si>
  <si>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</si>
  <si>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</si>
  <si>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</si>
  <si>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</si>
  <si>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</si>
  <si>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</si>
  <si>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</si>
  <si>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</si>
  <si>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</si>
  <si>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</si>
  <si>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</si>
  <si>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</si>
  <si>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</si>
  <si>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</si>
  <si>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</si>
  <si>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</si>
  <si>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</si>
  <si>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</si>
  <si>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</si>
  <si>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</si>
  <si>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</si>
  <si>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</si>
  <si>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</si>
  <si>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</si>
  <si>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</si>
  <si>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</si>
  <si>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</si>
  <si>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</si>
  <si>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</si>
  <si>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</si>
  <si>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</si>
  <si>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</si>
  <si>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</si>
  <si>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</si>
  <si>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</si>
  <si>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</si>
  <si>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</si>
  <si>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</si>
  <si>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</si>
  <si>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</si>
  <si>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</si>
  <si>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</si>
  <si>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</si>
  <si>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</si>
  <si>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</si>
  <si>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</si>
  <si>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</si>
  <si>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</si>
  <si>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</si>
  <si>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</si>
  <si>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</si>
  <si>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</si>
  <si>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</si>
  <si>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</si>
  <si>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</si>
  <si>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</si>
  <si>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</si>
  <si>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</si>
  <si>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</si>
  <si>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</si>
  <si>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</si>
  <si>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</si>
  <si>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</si>
  <si>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</si>
  <si>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</si>
  <si>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</si>
  <si>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</si>
  <si>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</si>
  <si>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</si>
  <si>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</si>
  <si>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</si>
  <si>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</si>
  <si>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</si>
  <si>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</si>
  <si>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</si>
  <si>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</si>
  <si>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</si>
  <si>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</si>
  <si>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</si>
  <si>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</si>
  <si>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</si>
  <si>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</si>
  <si>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</si>
  <si>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</si>
  <si>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</si>
  <si>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</si>
  <si>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</si>
  <si>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</si>
  <si>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</si>
  <si>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</si>
  <si>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</si>
  <si>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</si>
  <si>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</si>
  <si>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</si>
  <si>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</si>
  <si>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</si>
  <si>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</si>
  <si>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</si>
  <si>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</si>
  <si>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</si>
  <si>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</si>
  <si>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</si>
  <si>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</si>
  <si>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</si>
  <si>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</si>
  <si>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</si>
  <si>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</si>
  <si>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</si>
  <si>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</si>
  <si>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</si>
  <si>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</si>
  <si>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</si>
  <si>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</si>
  <si>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</si>
  <si>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</si>
  <si>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</si>
  <si>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</si>
  <si>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</si>
  <si>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</si>
  <si>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</si>
  <si>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</si>
  <si>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</si>
  <si>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</si>
  <si>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</si>
  <si>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</si>
  <si>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</si>
  <si>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</si>
  <si>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</si>
  <si>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</si>
  <si>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</si>
  <si>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</si>
  <si>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</si>
  <si>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</si>
  <si>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</si>
  <si>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</si>
  <si>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</si>
  <si>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</si>
  <si>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</si>
  <si>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</si>
  <si>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</si>
  <si>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</si>
  <si>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</si>
  <si>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</si>
  <si>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</si>
  <si>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</si>
  <si>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</si>
  <si>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</si>
  <si>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</si>
  <si>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</si>
  <si>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</si>
  <si>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</si>
  <si>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</si>
  <si>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</si>
  <si>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</si>
  <si>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</si>
  <si>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</si>
  <si>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</si>
  <si>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</si>
  <si>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</si>
  <si>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</si>
  <si>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</si>
  <si>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</si>
  <si>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</si>
  <si>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</si>
  <si>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</si>
  <si>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</si>
  <si>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</si>
  <si>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</si>
  <si>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</si>
  <si>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</si>
  <si>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</si>
  <si>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</si>
  <si>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</si>
  <si>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</si>
  <si>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</si>
  <si>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</si>
  <si>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</si>
  <si>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</si>
  <si>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</si>
  <si>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</si>
  <si>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</si>
  <si>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</si>
  <si>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</si>
  <si>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</si>
  <si>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</si>
  <si>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</si>
  <si>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</si>
  <si>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</si>
  <si>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</si>
  <si>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</si>
  <si>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</si>
  <si>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</si>
  <si>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</si>
  <si>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</si>
  <si>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</si>
  <si>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</si>
  <si>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</si>
  <si>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</si>
  <si>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</si>
  <si>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</si>
  <si>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</si>
  <si>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</si>
  <si>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</si>
  <si>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</si>
  <si>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</si>
  <si>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</si>
  <si>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</si>
  <si>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</si>
  <si>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</si>
  <si>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</si>
  <si>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</si>
  <si>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</si>
  <si>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</si>
  <si>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</si>
  <si>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</si>
  <si>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</si>
  <si>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</si>
  <si>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</si>
  <si>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</si>
  <si>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</si>
  <si>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</si>
  <si>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</si>
  <si>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</si>
  <si>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</si>
  <si>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</si>
  <si>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</si>
  <si>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</si>
  <si>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</si>
  <si>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</si>
  <si>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</si>
  <si>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</si>
  <si>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</si>
  <si>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</si>
  <si>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</si>
  <si>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</si>
  <si>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</si>
  <si>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</si>
  <si>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</si>
  <si>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</si>
  <si>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</si>
  <si>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</si>
  <si>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</si>
  <si>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</si>
  <si>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</si>
  <si>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</si>
  <si>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</si>
  <si>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</si>
  <si>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</si>
  <si>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</si>
  <si>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</si>
  <si>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</si>
  <si>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</si>
  <si>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</si>
  <si>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</si>
  <si>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</si>
  <si>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</si>
  <si>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</si>
  <si>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</si>
  <si>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</si>
  <si>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</si>
  <si>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</si>
  <si>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</si>
  <si>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</si>
  <si>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</si>
  <si>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</si>
  <si>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</si>
  <si>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</si>
  <si>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</si>
  <si>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</si>
  <si>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</si>
  <si>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</si>
  <si>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</si>
  <si>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</si>
  <si>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</si>
  <si>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</si>
  <si>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</si>
  <si>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</si>
  <si>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</si>
  <si>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</si>
  <si>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</si>
  <si>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</si>
  <si>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</si>
  <si>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</si>
  <si>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</si>
  <si>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</si>
  <si>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</si>
  <si>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</si>
  <si>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</si>
  <si>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</si>
  <si>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</si>
  <si>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</si>
  <si>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</si>
  <si>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</si>
  <si>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</si>
  <si>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</si>
  <si>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</si>
  <si>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</si>
  <si>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</si>
  <si>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</si>
  <si>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</si>
  <si>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</si>
  <si>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</si>
  <si>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</si>
  <si>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</si>
  <si>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</si>
  <si>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</si>
  <si>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</si>
  <si>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</si>
  <si>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</si>
  <si>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</si>
  <si>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</si>
  <si>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</si>
  <si>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</si>
  <si>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</si>
  <si>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</si>
  <si>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</si>
  <si>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</si>
  <si>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</si>
  <si>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</si>
  <si>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</si>
  <si>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</si>
  <si>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</si>
  <si>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</si>
  <si>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</si>
  <si>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</si>
  <si>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</si>
  <si>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</si>
  <si>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</si>
  <si>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</si>
  <si>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</si>
  <si>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</si>
  <si>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</si>
  <si>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</si>
  <si>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</si>
  <si>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</si>
  <si>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</si>
  <si>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</si>
  <si>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</si>
  <si>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</si>
  <si>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</si>
  <si>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</si>
  <si>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</si>
  <si>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</si>
  <si>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</si>
  <si>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</si>
  <si>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</si>
  <si>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</si>
  <si>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</si>
  <si>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</si>
  <si>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</si>
  <si>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</si>
  <si>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</si>
  <si>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</si>
  <si>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</si>
  <si>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</si>
  <si>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</si>
  <si>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</si>
  <si>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</si>
  <si>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</si>
  <si>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</si>
  <si>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</si>
  <si>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</si>
  <si>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</si>
  <si>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</si>
  <si>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</si>
  <si>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</si>
  <si>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</si>
  <si>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</si>
  <si>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</si>
  <si>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</si>
  <si>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</si>
  <si>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</si>
  <si>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</si>
  <si>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</si>
  <si>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</si>
  <si>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</si>
  <si>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</si>
  <si>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</si>
  <si>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</si>
  <si>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</si>
  <si>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</si>
  <si>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</si>
  <si>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</si>
  <si>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</si>
  <si>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</si>
  <si>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</si>
  <si>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</si>
  <si>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</si>
  <si>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</si>
  <si>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</si>
  <si>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</si>
  <si>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</si>
  <si>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</si>
  <si>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</si>
  <si>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</si>
  <si>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</si>
  <si>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</si>
  <si>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</si>
  <si>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</si>
  <si>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</si>
  <si>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</si>
  <si>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</si>
  <si>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</si>
  <si>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</si>
  <si>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</si>
  <si>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</si>
  <si>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</si>
  <si>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</si>
  <si>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</si>
  <si>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</si>
  <si>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</si>
  <si>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</si>
  <si>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</si>
  <si>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</si>
  <si>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</si>
  <si>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</si>
  <si>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</si>
  <si>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</si>
  <si>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</si>
  <si>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</si>
  <si>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</si>
  <si>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</si>
  <si>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</si>
  <si>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</si>
  <si>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</si>
  <si>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</si>
  <si>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</si>
  <si>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</si>
  <si>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</si>
  <si>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</si>
  <si>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</si>
  <si>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</si>
  <si>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</si>
  <si>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</si>
  <si>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</si>
  <si>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</si>
  <si>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</si>
  <si>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</si>
  <si>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</si>
  <si>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</si>
  <si>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</si>
  <si>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</si>
  <si>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</si>
  <si>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</si>
  <si>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</si>
  <si>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</si>
  <si>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</si>
  <si>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</si>
  <si>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</si>
  <si>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</si>
  <si>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</si>
  <si>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</si>
  <si>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</si>
  <si>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</si>
  <si>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</si>
  <si>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</si>
  <si>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</si>
  <si>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</si>
  <si>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</si>
  <si>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</si>
  <si>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</si>
  <si>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</si>
  <si>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</si>
  <si>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</si>
  <si>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</si>
  <si>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</si>
  <si>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</si>
  <si>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</si>
  <si>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</si>
  <si>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</si>
  <si>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</si>
  <si>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</si>
  <si>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</si>
  <si>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</si>
  <si>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</si>
  <si>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</si>
  <si>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</si>
  <si>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</si>
  <si>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</si>
  <si>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</si>
  <si>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</si>
  <si>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</si>
  <si>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</si>
  <si>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</si>
  <si>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</si>
  <si>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</si>
  <si>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</si>
  <si>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</si>
  <si>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</si>
  <si>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</si>
  <si>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</si>
  <si>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</si>
  <si>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</si>
  <si>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</si>
  <si>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</si>
  <si>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</si>
  <si>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</si>
  <si>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</si>
  <si>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</si>
  <si>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</si>
  <si>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</si>
  <si>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</si>
  <si>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</si>
  <si>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</si>
  <si>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</si>
  <si>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</si>
  <si>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</si>
  <si>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</si>
  <si>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</si>
  <si>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</si>
  <si>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</si>
  <si>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</si>
  <si>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</si>
  <si>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</si>
  <si>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</si>
  <si>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</si>
  <si>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</si>
  <si>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</si>
  <si>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</si>
  <si>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</si>
  <si>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</si>
  <si>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</si>
  <si>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</si>
  <si>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</si>
  <si>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</si>
  <si>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</si>
  <si>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</si>
  <si>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</si>
  <si>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</si>
  <si>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</si>
  <si>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</si>
  <si>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</si>
  <si>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</si>
  <si>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</si>
  <si>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</si>
  <si>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</si>
  <si>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</si>
  <si>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</si>
  <si>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</si>
  <si>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</si>
  <si>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</si>
  <si>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</si>
  <si>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</si>
  <si>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</si>
  <si>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</si>
  <si>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</si>
  <si>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</si>
  <si>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</si>
  <si>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</si>
  <si>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</si>
  <si>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</si>
  <si>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</si>
  <si>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</si>
  <si>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</si>
  <si>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</si>
  <si>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</si>
  <si>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</si>
  <si>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</si>
  <si>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</si>
  <si>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</si>
  <si>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</si>
  <si>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</si>
  <si>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</si>
  <si>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</si>
  <si>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</si>
  <si>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</si>
  <si>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</si>
  <si>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</si>
  <si>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</si>
  <si>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</si>
  <si>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</si>
  <si>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</si>
  <si>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</si>
  <si>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</si>
  <si>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</si>
  <si>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</si>
  <si>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</si>
  <si>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</si>
  <si>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</si>
  <si>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</si>
  <si>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</si>
  <si>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</si>
  <si>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</si>
  <si>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</si>
  <si>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</si>
  <si>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</si>
  <si>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</si>
  <si>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</si>
  <si>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</si>
  <si>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</si>
  <si>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</si>
  <si>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</si>
  <si>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</si>
  <si>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</si>
  <si>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</si>
  <si>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</si>
  <si>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</si>
  <si>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</si>
  <si>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</si>
  <si>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</si>
  <si>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</si>
  <si>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</si>
  <si>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</si>
  <si>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</si>
  <si>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</si>
  <si>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</si>
  <si>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</si>
  <si>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</si>
  <si>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</si>
  <si>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</si>
  <si>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</si>
  <si>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</si>
  <si>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</si>
  <si>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</si>
  <si>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</si>
  <si>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</si>
  <si>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</si>
  <si>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</si>
  <si>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</si>
  <si>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</si>
  <si>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</si>
  <si>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</si>
  <si>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</si>
  <si>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</si>
  <si>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</si>
  <si>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</si>
  <si>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</si>
  <si>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</si>
  <si>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</si>
  <si>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</si>
  <si>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</si>
  <si>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</si>
  <si>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</si>
  <si>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</si>
  <si>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</si>
  <si>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</si>
  <si>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</si>
  <si>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</si>
  <si>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</si>
  <si>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</si>
  <si>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</si>
  <si>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</si>
  <si>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</si>
  <si>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</si>
  <si>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</si>
  <si>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</si>
  <si>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</si>
  <si>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</si>
  <si>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</si>
  <si>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</si>
  <si>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</si>
  <si>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</si>
  <si>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</si>
  <si>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</si>
  <si>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</si>
  <si>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</si>
  <si>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</si>
  <si>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</si>
  <si>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</si>
  <si>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</si>
  <si>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</si>
  <si>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</si>
  <si>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</si>
  <si>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</si>
  <si>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</si>
  <si>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</si>
  <si>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</si>
  <si>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</si>
  <si>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</si>
  <si>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</si>
  <si>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</si>
  <si>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</si>
  <si>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</si>
  <si>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</si>
  <si>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</si>
  <si>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</si>
  <si>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</si>
  <si>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</si>
  <si>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</si>
  <si>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</si>
  <si>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</si>
  <si>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</si>
  <si>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</si>
  <si>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</si>
  <si>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</si>
  <si>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</si>
  <si>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</si>
  <si>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</si>
  <si>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</si>
  <si>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</si>
  <si>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</si>
  <si>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</si>
  <si>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</si>
  <si>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</si>
  <si>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</si>
  <si>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</si>
  <si>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</si>
  <si>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</si>
  <si>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</si>
  <si>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</si>
  <si>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</si>
  <si>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</si>
  <si>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</si>
  <si>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</si>
  <si>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</si>
  <si>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</si>
  <si>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</si>
  <si>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</si>
  <si>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</si>
  <si>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</si>
  <si>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</si>
  <si>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</si>
  <si>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</si>
  <si>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</si>
  <si>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</si>
  <si>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</si>
  <si>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</si>
  <si>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</si>
  <si>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</si>
  <si>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</si>
  <si>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</si>
  <si>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</si>
  <si>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</si>
  <si>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</si>
  <si>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</si>
  <si>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</si>
  <si>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</si>
  <si>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</si>
  <si>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</si>
  <si>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</si>
  <si>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</si>
  <si>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</si>
  <si>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</si>
  <si>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</si>
  <si>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</si>
  <si>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</si>
  <si>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</si>
  <si>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</si>
  <si>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</si>
  <si>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</si>
  <si>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</si>
  <si>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</si>
  <si>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</si>
  <si>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</si>
  <si>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</si>
  <si>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</si>
  <si>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</si>
  <si>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</si>
  <si>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</si>
  <si>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</si>
  <si>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</si>
  <si>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</si>
  <si>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</si>
  <si>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</si>
  <si>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</si>
  <si>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</si>
  <si>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</si>
  <si>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</si>
  <si>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</si>
  <si>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</si>
  <si>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</si>
  <si>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</si>
  <si>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</si>
  <si>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</si>
  <si>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</si>
  <si>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</si>
  <si>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</si>
  <si>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</si>
  <si>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</si>
  <si>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</si>
  <si>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</si>
  <si>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</si>
  <si>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</si>
  <si>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</si>
  <si>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</si>
  <si>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</si>
  <si>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</si>
  <si>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</si>
  <si>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</si>
  <si>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</si>
  <si>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</si>
  <si>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</si>
  <si>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</si>
  <si>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</si>
  <si>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</si>
  <si>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</si>
  <si>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</si>
  <si>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</si>
  <si>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</si>
  <si>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</si>
  <si>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</si>
  <si>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</si>
  <si>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</si>
  <si>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</si>
  <si>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</si>
  <si>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</si>
  <si>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</si>
  <si>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</si>
  <si>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</si>
  <si>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</si>
  <si>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</si>
  <si>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</si>
  <si>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</si>
  <si>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</si>
  <si>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</si>
  <si>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</si>
  <si>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</si>
  <si>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</si>
  <si>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</si>
  <si>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</si>
  <si>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</si>
  <si>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</si>
  <si>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</si>
  <si>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</si>
  <si>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</si>
  <si>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</si>
  <si>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</si>
  <si>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</si>
  <si>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</si>
  <si>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</si>
  <si>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</si>
  <si>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</si>
  <si>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</si>
  <si>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</si>
  <si>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</si>
  <si>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</si>
  <si>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</si>
  <si>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</si>
  <si>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</si>
  <si>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</si>
  <si>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</si>
  <si>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</si>
  <si>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</si>
  <si>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</si>
  <si>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</si>
  <si>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</si>
  <si>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</si>
  <si>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</si>
  <si>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</si>
  <si>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</si>
  <si>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</si>
  <si>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</si>
  <si>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</si>
  <si>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</si>
  <si>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</si>
  <si>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</si>
  <si>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</si>
  <si>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</si>
  <si>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</si>
  <si>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</si>
  <si>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</si>
  <si>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</si>
  <si>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</si>
  <si>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</si>
  <si>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</si>
  <si>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</si>
  <si>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</si>
  <si>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</si>
  <si>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</si>
  <si>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</si>
  <si>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</si>
  <si>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</si>
  <si>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</si>
  <si>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</si>
  <si>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</si>
  <si>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</si>
  <si>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</si>
  <si>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</si>
  <si>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</si>
  <si>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</si>
  <si>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</si>
  <si>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</si>
  <si>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</si>
  <si>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</si>
  <si>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</si>
  <si>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</si>
  <si>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</si>
  <si>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</si>
  <si>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</si>
  <si>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</si>
  <si>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</si>
  <si>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</si>
  <si>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</si>
  <si>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</si>
  <si>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</si>
  <si>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</si>
  <si>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</si>
  <si>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</si>
  <si>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</si>
  <si>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</si>
  <si>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</si>
  <si>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</si>
  <si>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</si>
  <si>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</si>
  <si>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</si>
  <si>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</si>
  <si>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</si>
  <si>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</si>
  <si>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</si>
  <si>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</si>
  <si>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</si>
  <si>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</si>
  <si>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</si>
  <si>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</si>
  <si>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</si>
  <si>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</si>
  <si>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</si>
  <si>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</si>
  <si>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</si>
  <si>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</si>
  <si>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</si>
  <si>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</si>
  <si>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</si>
  <si>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</si>
  <si>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</si>
  <si>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</si>
  <si>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</si>
  <si>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</si>
  <si>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</si>
  <si>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</si>
  <si>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</si>
  <si>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</si>
  <si>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</si>
  <si>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</si>
  <si>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</si>
  <si>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</si>
  <si>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</si>
  <si>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</si>
  <si>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</si>
  <si>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</si>
  <si>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</si>
  <si>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</si>
  <si>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</si>
  <si>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</si>
  <si>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</si>
  <si>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</si>
  <si>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</si>
  <si>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</si>
  <si>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</si>
  <si>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</si>
  <si>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</si>
  <si>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</si>
  <si>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</si>
  <si>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</si>
  <si>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</si>
  <si>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</si>
  <si>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</si>
  <si>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</si>
  <si>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</si>
  <si>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</si>
  <si>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</si>
  <si>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</si>
  <si>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</si>
  <si>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</si>
  <si>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</si>
  <si>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</si>
  <si>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</si>
  <si>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</si>
  <si>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</si>
  <si>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</si>
  <si>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</si>
  <si>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</si>
  <si>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</si>
  <si>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</si>
  <si>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</si>
  <si>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</si>
  <si>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</si>
  <si>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</si>
  <si>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</si>
  <si>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</si>
  <si>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</si>
  <si>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</si>
  <si>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</si>
  <si>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</si>
  <si>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</si>
  <si>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</si>
  <si>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</si>
  <si>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</si>
  <si>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</si>
  <si>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</si>
  <si>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</si>
  <si>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</si>
  <si>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</si>
  <si>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</si>
  <si>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</si>
  <si>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</si>
  <si>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</si>
  <si>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</si>
  <si>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</si>
  <si>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</si>
  <si>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</si>
  <si>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</si>
  <si>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</si>
  <si>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</si>
  <si>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</si>
  <si>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</si>
  <si>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</si>
  <si>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</si>
  <si>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</si>
  <si>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</si>
  <si>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</si>
  <si>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</si>
  <si>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</si>
  <si>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</si>
  <si>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</si>
  <si>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</si>
  <si>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</si>
  <si>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</si>
  <si>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</si>
  <si>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</si>
  <si>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</si>
  <si>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</si>
  <si>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</si>
  <si>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</si>
  <si>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</si>
  <si>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</si>
  <si>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</si>
  <si>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</si>
  <si>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</si>
  <si>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</si>
  <si>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</si>
  <si>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</si>
  <si>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</si>
  <si>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</si>
  <si>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</si>
  <si>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</si>
  <si>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</si>
  <si>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</si>
  <si>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</si>
  <si>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</si>
  <si>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</si>
  <si>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</si>
  <si>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</si>
  <si>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</si>
  <si>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</si>
  <si>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</si>
  <si>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</si>
  <si>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</si>
  <si>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</si>
  <si>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</si>
  <si>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</si>
  <si>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</si>
  <si>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</si>
  <si>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</si>
  <si>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</si>
  <si>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</si>
  <si>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</si>
  <si>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</si>
  <si>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</si>
  <si>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</si>
  <si>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</si>
  <si>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</si>
  <si>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</si>
  <si>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</si>
  <si>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</si>
  <si>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</si>
  <si>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</si>
  <si>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</si>
  <si>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</si>
  <si>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</si>
  <si>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</si>
  <si>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</si>
  <si>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</si>
  <si>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</si>
  <si>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</si>
  <si>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</si>
  <si>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</si>
  <si>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</si>
  <si>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</si>
  <si>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</si>
  <si>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</si>
  <si>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</si>
  <si>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</si>
  <si>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</si>
  <si>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</si>
  <si>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</si>
  <si>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</si>
  <si>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</si>
  <si>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</si>
  <si>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</si>
  <si>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</si>
  <si>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</si>
  <si>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</si>
  <si>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</si>
  <si>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</si>
  <si>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</si>
  <si>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</si>
  <si>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</si>
  <si>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</si>
  <si>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</si>
  <si>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</si>
  <si>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</si>
  <si>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</si>
  <si>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</si>
  <si>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</si>
  <si>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</si>
  <si>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</si>
  <si>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</si>
  <si>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</si>
  <si>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</si>
  <si>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</si>
  <si>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</si>
  <si>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</si>
  <si>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</si>
  <si>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</si>
  <si>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</si>
  <si>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</si>
  <si>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</si>
  <si>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</si>
  <si>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</si>
  <si>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</si>
  <si>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</si>
  <si>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</si>
  <si>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</si>
  <si>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</si>
  <si>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</si>
  <si>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</si>
  <si>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</si>
  <si>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</si>
  <si>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</si>
  <si>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</si>
  <si>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</si>
  <si>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</si>
  <si>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</si>
  <si>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</si>
  <si>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</si>
  <si>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</si>
  <si>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</si>
  <si>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</si>
  <si>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</si>
  <si>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</si>
  <si>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</si>
  <si>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</si>
  <si>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</si>
  <si>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</si>
  <si>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</si>
  <si>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</si>
  <si>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</si>
  <si>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</si>
  <si>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</si>
  <si>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</si>
  <si>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</si>
  <si>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</si>
  <si>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</si>
  <si>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</si>
  <si>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</si>
  <si>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</si>
  <si>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</si>
  <si>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</si>
  <si>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</si>
  <si>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</si>
  <si>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</si>
  <si>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</si>
  <si>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</si>
  <si>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</si>
  <si>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</si>
  <si>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</si>
  <si>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</si>
  <si>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</si>
  <si>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</si>
  <si>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</si>
  <si>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</si>
  <si>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</si>
  <si>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</si>
  <si>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</si>
  <si>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</si>
  <si>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</si>
  <si>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</si>
  <si>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</si>
  <si>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</si>
  <si>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</si>
  <si>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</si>
  <si>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</si>
  <si>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</si>
  <si>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</si>
  <si>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</si>
  <si>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</si>
  <si>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</si>
  <si>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</si>
  <si>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</si>
  <si>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</si>
  <si>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</si>
  <si>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</si>
  <si>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</si>
  <si>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</si>
  <si>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</si>
  <si>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</si>
  <si>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</si>
  <si>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</si>
  <si>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</si>
  <si>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</si>
  <si>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</si>
  <si>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</si>
  <si>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</si>
  <si>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</si>
  <si>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</si>
  <si>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</si>
  <si>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</si>
  <si>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</si>
  <si>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</si>
  <si>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</si>
  <si>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</si>
  <si>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</si>
  <si>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</si>
  <si>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</si>
  <si>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</si>
  <si>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</si>
  <si>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</si>
  <si>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</si>
  <si>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</si>
  <si>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</si>
  <si>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</si>
  <si>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</si>
  <si>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</si>
  <si>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</si>
  <si>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</si>
  <si>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</si>
  <si>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</si>
  <si>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</si>
  <si>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</si>
  <si>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</si>
  <si>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</si>
  <si>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</si>
  <si>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</si>
  <si>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</si>
  <si>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</si>
  <si>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</si>
  <si>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</si>
  <si>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</si>
  <si>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</si>
  <si>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</si>
  <si>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</si>
  <si>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</si>
  <si>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</si>
  <si>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</si>
  <si>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</si>
  <si>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</si>
  <si>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</si>
  <si>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</si>
  <si>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</si>
  <si>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</si>
  <si>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</si>
  <si>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</si>
  <si>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</si>
  <si>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</si>
  <si>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</si>
  <si>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</si>
  <si>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</si>
  <si>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</si>
  <si>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</si>
  <si>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</si>
  <si>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</si>
  <si>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</si>
  <si>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</si>
  <si>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</si>
  <si>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</si>
  <si>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</si>
  <si>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</si>
  <si>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</si>
  <si>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</si>
  <si>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</si>
  <si>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</si>
  <si>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</si>
  <si>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</si>
  <si>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</si>
  <si>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</si>
  <si>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</si>
  <si>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</si>
  <si>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</si>
  <si>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</si>
  <si>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</si>
  <si>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</si>
  <si>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</si>
  <si>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</si>
  <si>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</si>
  <si>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</si>
  <si>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</si>
  <si>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</si>
  <si>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</si>
  <si>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</si>
  <si>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</si>
  <si>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</si>
  <si>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</si>
  <si>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</si>
  <si>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</si>
  <si>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</si>
  <si>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</si>
  <si>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</si>
  <si>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</si>
  <si>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</si>
  <si>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</si>
  <si>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</si>
  <si>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</si>
  <si>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</si>
  <si>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</si>
  <si>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</si>
  <si>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</si>
  <si>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</si>
  <si>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</si>
  <si>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</si>
  <si>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</si>
  <si>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</si>
  <si>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</si>
  <si>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</si>
  <si>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</si>
  <si>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</si>
  <si>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</si>
  <si>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</si>
  <si>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</si>
  <si>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</si>
  <si>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</si>
  <si>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</si>
  <si>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</si>
  <si>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</si>
  <si>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</si>
  <si>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</si>
  <si>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</si>
  <si>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</si>
  <si>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</si>
  <si>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</si>
  <si>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</si>
  <si>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</si>
  <si>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</si>
  <si>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</si>
  <si>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</si>
  <si>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</si>
  <si>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</si>
  <si>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</si>
  <si>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</si>
  <si>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</si>
  <si>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</si>
  <si>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</si>
  <si>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</si>
  <si>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</si>
  <si>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</si>
  <si>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</si>
  <si>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</si>
  <si>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</si>
  <si>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</si>
  <si>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</si>
  <si>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</si>
  <si>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</si>
  <si>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</si>
  <si>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</si>
  <si>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</si>
  <si>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</si>
  <si>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</si>
  <si>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</si>
  <si>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</si>
  <si>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</si>
  <si>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</si>
  <si>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</si>
  <si>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</si>
  <si>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</si>
  <si>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</si>
  <si>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</si>
  <si>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</si>
  <si>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</si>
  <si>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</si>
  <si>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</si>
  <si>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</si>
  <si>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</si>
  <si>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</si>
  <si>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</si>
  <si>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</si>
  <si>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</si>
  <si>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</si>
  <si>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</si>
  <si>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</si>
  <si>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</si>
  <si>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</si>
  <si>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</si>
  <si>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</si>
  <si>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</si>
  <si>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</si>
  <si>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</si>
  <si>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</si>
  <si>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</si>
  <si>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</si>
  <si>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</si>
  <si>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</si>
  <si>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</si>
  <si>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</si>
  <si>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</si>
  <si>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</si>
  <si>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</si>
  <si>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</si>
  <si>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</si>
  <si>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</si>
  <si>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</si>
  <si>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</si>
  <si>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</si>
  <si>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</si>
  <si>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</si>
  <si>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</si>
  <si>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</si>
  <si>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</si>
  <si>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</si>
  <si>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</si>
  <si>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</si>
  <si>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</si>
  <si>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</si>
  <si>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</si>
  <si>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</si>
  <si>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</si>
  <si>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</si>
  <si>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</si>
  <si>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</si>
  <si>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</si>
  <si>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</si>
  <si>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</si>
  <si>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</si>
  <si>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</si>
  <si>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</si>
  <si>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</si>
  <si>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</si>
  <si>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</si>
  <si>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</si>
  <si>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</si>
  <si>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</si>
  <si>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</si>
  <si>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</si>
  <si>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</si>
  <si>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</si>
  <si>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</si>
  <si>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</si>
  <si>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</si>
  <si>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</si>
  <si>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</si>
  <si>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</si>
  <si>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</si>
  <si>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</si>
  <si>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</si>
  <si>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</si>
  <si>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</si>
  <si>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</si>
  <si>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</si>
  <si>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</si>
  <si>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</si>
  <si>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</si>
  <si>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</si>
  <si>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</si>
  <si>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</si>
  <si>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</si>
  <si>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</si>
  <si>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</si>
  <si>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</si>
  <si>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</si>
  <si>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</si>
  <si>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</si>
  <si>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</si>
  <si>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</si>
  <si>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</si>
  <si>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</si>
  <si>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</si>
  <si>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</si>
  <si>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</si>
  <si>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</si>
  <si>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</si>
  <si>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</si>
  <si>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</si>
  <si>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</si>
  <si>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</si>
  <si>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</si>
  <si>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</si>
  <si>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</si>
  <si>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</si>
  <si>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</si>
  <si>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</si>
  <si>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</si>
  <si>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</si>
  <si>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</si>
  <si>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</si>
  <si>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</si>
  <si>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</si>
  <si>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</si>
  <si>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</si>
  <si>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</si>
  <si>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</si>
  <si>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</si>
  <si>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</si>
  <si>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</si>
  <si>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</si>
  <si>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</si>
  <si>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</si>
  <si>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</si>
  <si>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</si>
  <si>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</si>
  <si>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</si>
  <si>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</si>
  <si>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</si>
  <si>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</si>
  <si>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</si>
  <si>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</si>
  <si>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</si>
  <si>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</si>
  <si>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</si>
  <si>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</si>
  <si>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</si>
  <si>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</si>
  <si>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</si>
  <si>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</si>
  <si>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</si>
  <si>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</si>
  <si>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</si>
  <si>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</si>
  <si>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</si>
  <si>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</si>
  <si>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</si>
  <si>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</si>
  <si>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</si>
  <si>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</si>
  <si>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</si>
  <si>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</si>
  <si>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</si>
  <si>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</si>
  <si>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</si>
  <si>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</si>
  <si>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</si>
  <si>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</si>
  <si>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</si>
  <si>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</si>
  <si>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</si>
  <si>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</si>
  <si>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</si>
  <si>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</si>
  <si>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</si>
  <si>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</si>
  <si>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</si>
  <si>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</si>
  <si>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</si>
  <si>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</si>
  <si>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</si>
  <si>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</si>
  <si>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</si>
  <si>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</si>
  <si>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</si>
  <si>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</si>
  <si>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</si>
  <si>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</si>
  <si>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</si>
  <si>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</si>
  <si>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</si>
  <si>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</si>
  <si>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</si>
  <si>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</si>
  <si>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</si>
  <si>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</si>
  <si>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</si>
  <si>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</si>
  <si>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</si>
  <si>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</si>
  <si>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</si>
  <si>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</si>
  <si>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</si>
  <si>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</si>
  <si>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</si>
  <si>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</si>
  <si>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</si>
  <si>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</si>
  <si>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</si>
  <si>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</si>
  <si>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</si>
  <si>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</si>
  <si>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</si>
  <si>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</si>
  <si>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</si>
  <si>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</si>
  <si>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</si>
  <si>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</si>
  <si>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</si>
  <si>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</si>
  <si>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</si>
  <si>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</si>
  <si>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</si>
  <si>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</si>
  <si>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</si>
  <si>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</si>
  <si>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</si>
  <si>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</si>
  <si>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</si>
  <si>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</si>
  <si>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</si>
  <si>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</si>
  <si>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</si>
  <si>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</si>
  <si>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</si>
  <si>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</si>
  <si>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</si>
  <si>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</si>
  <si>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</si>
  <si>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</si>
  <si>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</si>
  <si>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</si>
  <si>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</si>
  <si>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</si>
  <si>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</si>
  <si>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</si>
  <si>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</si>
  <si>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</si>
  <si>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</si>
  <si>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</si>
  <si>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</si>
  <si>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</si>
  <si>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</si>
  <si>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</si>
  <si>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</si>
  <si>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</si>
  <si>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</si>
  <si>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</si>
  <si>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</si>
  <si>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</si>
  <si>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</si>
  <si>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</si>
  <si>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</si>
  <si>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</si>
  <si>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</si>
  <si>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</si>
  <si>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</si>
  <si>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</si>
  <si>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</si>
  <si>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</si>
  <si>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</si>
  <si>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</si>
  <si>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</si>
  <si>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</si>
  <si>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</si>
  <si>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</si>
  <si>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</si>
  <si>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</si>
  <si>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</si>
  <si>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</si>
  <si>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</si>
  <si>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</si>
  <si>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</si>
  <si>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</si>
  <si>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</si>
  <si>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</si>
  <si>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</si>
  <si>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</si>
  <si>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</si>
  <si>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</si>
  <si>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</si>
  <si>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</si>
  <si>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</si>
  <si>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</si>
  <si>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</si>
  <si>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</si>
  <si>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</si>
  <si>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</si>
  <si>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</si>
  <si>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</si>
  <si>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</si>
  <si>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</si>
  <si>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</si>
  <si>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</si>
  <si>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</si>
  <si>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</si>
  <si>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</si>
  <si>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</si>
  <si>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</si>
  <si>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</si>
  <si>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</si>
  <si>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</si>
  <si>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</si>
  <si>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</si>
  <si>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</si>
  <si>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</si>
  <si>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</si>
  <si>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</si>
  <si>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</si>
  <si>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</si>
  <si>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</si>
  <si>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</si>
  <si>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</si>
  <si>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</si>
  <si>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</si>
  <si>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</si>
  <si>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</si>
  <si>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</si>
  <si>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</si>
  <si>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</si>
  <si>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</si>
  <si>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</si>
  <si>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</si>
  <si>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</si>
  <si>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</si>
  <si>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</si>
  <si>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</si>
  <si>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</si>
  <si>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</si>
  <si>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</si>
  <si>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</si>
  <si>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</si>
  <si>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</si>
  <si>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</si>
  <si>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</si>
  <si>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</si>
  <si>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</si>
  <si>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</si>
  <si>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</si>
  <si>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</si>
  <si>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</si>
  <si>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</si>
  <si>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</si>
  <si>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</si>
  <si>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</si>
  <si>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</si>
  <si>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</si>
  <si>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</si>
  <si>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</si>
  <si>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</si>
  <si>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</si>
  <si>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</si>
  <si>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</si>
  <si>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</si>
  <si>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</si>
  <si>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</si>
  <si>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</si>
  <si>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</si>
  <si>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</si>
  <si>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</si>
  <si>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</si>
  <si>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</si>
  <si>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</si>
  <si>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</si>
  <si>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</si>
  <si>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</si>
  <si>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</si>
  <si>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</si>
  <si>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</si>
  <si>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</si>
  <si>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</si>
  <si>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</si>
  <si>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</si>
  <si>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</si>
  <si>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</si>
  <si>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</si>
  <si>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</si>
  <si>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</si>
  <si>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</si>
  <si>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</si>
  <si>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</si>
  <si>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</si>
  <si>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</si>
  <si>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</si>
  <si>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</si>
  <si>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</si>
  <si>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</si>
  <si>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</si>
  <si>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</si>
  <si>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</si>
  <si>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</si>
  <si>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</si>
  <si>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</si>
  <si>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</si>
  <si>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</si>
  <si>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</si>
  <si>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</si>
  <si>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</si>
  <si>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</si>
  <si>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</si>
  <si>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</si>
  <si>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</si>
  <si>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</si>
  <si>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</si>
  <si>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</si>
  <si>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</si>
  <si>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</si>
  <si>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</si>
  <si>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</si>
  <si>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</si>
  <si>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</si>
  <si>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</si>
  <si>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</si>
  <si>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</si>
  <si>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</si>
  <si>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</si>
  <si>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</si>
  <si>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</si>
  <si>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</si>
  <si>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</si>
  <si>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</si>
  <si>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</si>
  <si>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</si>
  <si>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</si>
  <si>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</si>
  <si>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</si>
  <si>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</si>
  <si>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</si>
  <si>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</si>
  <si>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</si>
  <si>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</si>
  <si>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</si>
  <si>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</si>
  <si>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</si>
  <si>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</si>
  <si>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</si>
  <si>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</si>
  <si>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</si>
  <si>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</si>
  <si>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</si>
  <si>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</si>
  <si>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</si>
  <si>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</si>
  <si>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</si>
  <si>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</si>
  <si>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</si>
  <si>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</si>
  <si>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</si>
  <si>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</si>
  <si>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</si>
  <si>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</si>
  <si>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</si>
  <si>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</si>
  <si>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</si>
  <si>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</si>
  <si>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</si>
  <si>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</si>
  <si>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</si>
  <si>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</si>
  <si>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</si>
  <si>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</si>
  <si>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</si>
  <si>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</si>
  <si>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</si>
  <si>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</si>
  <si>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</si>
  <si>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</si>
  <si>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</si>
  <si>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</si>
  <si>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</si>
  <si>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</si>
  <si>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</si>
  <si>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</si>
  <si>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</si>
  <si>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</si>
  <si>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</si>
  <si>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</si>
  <si>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</si>
  <si>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</si>
  <si>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</si>
  <si>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</si>
  <si>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</si>
  <si>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</si>
  <si>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</si>
  <si>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</si>
  <si>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</si>
  <si>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</si>
  <si>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</si>
  <si>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</si>
  <si>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</si>
  <si>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</si>
  <si>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</si>
  <si>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</si>
  <si>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</si>
  <si>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</si>
  <si>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</si>
  <si>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</si>
  <si>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</si>
  <si>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</si>
  <si>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</si>
  <si>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</si>
  <si>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</si>
  <si>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</si>
  <si>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</si>
  <si>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</si>
  <si>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</si>
  <si>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</si>
  <si>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</si>
  <si>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</si>
  <si>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</si>
  <si>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</si>
  <si>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</si>
  <si>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</si>
  <si>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</si>
  <si>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</si>
  <si>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</si>
  <si>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</si>
  <si>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</si>
  <si>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</si>
  <si>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</si>
  <si>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</si>
  <si>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</si>
  <si>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</si>
  <si>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</si>
  <si>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</si>
  <si>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</si>
  <si>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</si>
  <si>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</si>
  <si>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</si>
  <si>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</si>
  <si>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</si>
  <si>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</si>
  <si>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</si>
  <si>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</si>
  <si>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</si>
  <si>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</si>
  <si>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</si>
  <si>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</si>
  <si>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</si>
  <si>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</si>
  <si>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</si>
  <si>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</si>
  <si>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</si>
  <si>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</si>
  <si>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</si>
  <si>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</si>
  <si>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</si>
  <si>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</si>
  <si>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</si>
  <si>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</si>
  <si>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</si>
  <si>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</si>
  <si>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</si>
  <si>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</si>
  <si>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</si>
  <si>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</si>
  <si>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</si>
  <si>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</si>
  <si>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</si>
  <si>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</si>
  <si>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</si>
  <si>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</si>
  <si>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</si>
  <si>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</si>
  <si>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</si>
  <si>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</si>
  <si>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</si>
  <si>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</si>
  <si>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</si>
  <si>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</si>
  <si>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</si>
  <si>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</si>
  <si>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</si>
  <si>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</si>
  <si>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</si>
  <si>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</si>
  <si>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</si>
  <si>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</si>
  <si>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</si>
  <si>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</si>
  <si>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</si>
  <si>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</si>
  <si>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</si>
  <si>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</si>
  <si>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</si>
  <si>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</si>
  <si>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</si>
  <si>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</si>
  <si>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</si>
  <si>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</si>
  <si>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</si>
  <si>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</si>
  <si>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</si>
  <si>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</si>
  <si>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</si>
  <si>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</si>
  <si>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</si>
  <si>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</si>
  <si>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</si>
  <si>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</si>
  <si>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</si>
  <si>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</si>
  <si>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</si>
  <si>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</si>
  <si>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</si>
  <si>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</si>
  <si>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</si>
  <si>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</si>
  <si>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</si>
  <si>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</si>
  <si>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</si>
  <si>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</si>
  <si>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</si>
  <si>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</si>
  <si>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</si>
  <si>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</si>
  <si>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</si>
  <si>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</si>
  <si>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</si>
  <si>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</si>
  <si>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</si>
  <si>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</si>
  <si>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</si>
  <si>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</si>
  <si>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</si>
  <si>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</si>
  <si>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</si>
  <si>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</si>
  <si>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</si>
  <si>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</si>
  <si>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</si>
  <si>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</si>
  <si>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</si>
  <si>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</si>
  <si>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</si>
  <si>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</si>
  <si>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</si>
  <si>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</si>
  <si>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</si>
  <si>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</si>
  <si>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</si>
  <si>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</si>
  <si>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</si>
  <si>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</si>
  <si>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</si>
  <si>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</si>
  <si>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</si>
  <si>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</si>
  <si>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</si>
  <si>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</si>
  <si>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</si>
  <si>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</si>
  <si>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</si>
  <si>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</si>
  <si>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</si>
  <si>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</si>
  <si>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</si>
  <si>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</si>
  <si>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</si>
  <si>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</si>
  <si>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</si>
  <si>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</si>
  <si>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</si>
  <si>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</si>
  <si>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</si>
  <si>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</si>
  <si>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</si>
  <si>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</si>
  <si>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</si>
  <si>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</si>
  <si>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</si>
  <si>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</si>
  <si>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</si>
  <si>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</si>
  <si>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</si>
  <si>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</si>
  <si>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</si>
  <si>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</si>
  <si>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</si>
  <si>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</si>
  <si>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</si>
  <si>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</si>
  <si>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</si>
  <si>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</si>
  <si>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</si>
  <si>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</si>
  <si>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</si>
  <si>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</si>
  <si>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</si>
  <si>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</si>
  <si>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</si>
  <si>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</si>
  <si>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</si>
  <si>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</si>
  <si>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</si>
  <si>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</si>
  <si>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</si>
  <si>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</si>
  <si>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</si>
  <si>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</si>
  <si>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</si>
  <si>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</si>
  <si>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</si>
  <si>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</si>
  <si>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</si>
  <si>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</si>
  <si>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</si>
  <si>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</si>
  <si>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</si>
  <si>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</si>
  <si>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</si>
  <si>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</si>
  <si>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</si>
  <si>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</si>
  <si>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</si>
  <si>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</si>
  <si>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</si>
  <si>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</si>
  <si>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</si>
  <si>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</si>
  <si>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</si>
  <si>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</si>
  <si>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</si>
  <si>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</si>
  <si>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</si>
  <si>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</si>
  <si>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</si>
  <si>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</si>
  <si>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</si>
  <si>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</si>
  <si>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</si>
  <si>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</si>
  <si>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</si>
  <si>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</si>
  <si>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</si>
  <si>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</si>
  <si>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</si>
  <si>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</si>
  <si>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</si>
  <si>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</si>
  <si>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</si>
  <si>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</si>
  <si>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</si>
  <si>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</si>
  <si>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</si>
  <si>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</si>
  <si>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</si>
  <si>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</si>
  <si>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</si>
  <si>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</si>
  <si>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</si>
  <si>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</si>
  <si>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</si>
  <si>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</si>
  <si>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</si>
  <si>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</si>
  <si>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</si>
  <si>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</si>
  <si>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</si>
  <si>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</si>
  <si>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</si>
  <si>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</si>
  <si>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</si>
  <si>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</si>
  <si>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</si>
  <si>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</si>
  <si>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</si>
  <si>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</si>
  <si>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</si>
  <si>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</si>
  <si>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</si>
  <si>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</si>
  <si>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</si>
  <si>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</si>
  <si>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</si>
  <si>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</si>
  <si>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</si>
  <si>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</si>
  <si>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</si>
  <si>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</si>
  <si>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</si>
  <si>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</si>
  <si>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</si>
  <si>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</si>
  <si>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</si>
  <si>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</si>
  <si>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</si>
  <si>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</si>
  <si>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</si>
  <si>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</si>
  <si>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</si>
  <si>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</si>
  <si>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</si>
  <si>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</si>
  <si>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</si>
  <si>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</si>
  <si>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</si>
  <si>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</si>
  <si>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</si>
  <si>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</si>
  <si>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</si>
  <si>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</si>
  <si>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</si>
  <si>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</si>
  <si>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</si>
  <si>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</si>
  <si>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</si>
  <si>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</si>
  <si>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</si>
  <si>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</si>
  <si>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</si>
  <si>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</si>
  <si>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</si>
  <si>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</si>
  <si>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</si>
  <si>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</si>
  <si>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</si>
  <si>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</si>
  <si>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</si>
  <si>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</si>
  <si>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</si>
  <si>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</si>
  <si>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</si>
  <si>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</si>
  <si>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</si>
  <si>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</si>
  <si>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</si>
  <si>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</si>
  <si>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</si>
  <si>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</si>
  <si>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</si>
  <si>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</si>
  <si>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</si>
  <si>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</si>
  <si>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</si>
  <si>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</si>
  <si>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</si>
  <si>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</si>
  <si>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</si>
  <si>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</si>
  <si>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</si>
  <si>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</si>
  <si>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</si>
  <si>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</si>
  <si>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</si>
  <si>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</si>
  <si>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</si>
  <si>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</si>
  <si>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</si>
  <si>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</si>
  <si>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</si>
  <si>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</si>
  <si>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</si>
  <si>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</si>
  <si>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</si>
  <si>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</si>
  <si>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</si>
  <si>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</si>
  <si>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</si>
  <si>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</si>
  <si>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</si>
  <si>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</si>
  <si>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</si>
  <si>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</si>
  <si>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</si>
  <si>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</si>
  <si>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</si>
  <si>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</si>
  <si>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</si>
  <si>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</si>
  <si>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</si>
  <si>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</si>
  <si>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</si>
  <si>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</si>
  <si>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</si>
  <si>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</si>
  <si>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</si>
  <si>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</si>
  <si>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</si>
  <si>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</si>
  <si>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</si>
  <si>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</si>
  <si>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</si>
  <si>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</si>
  <si>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</si>
  <si>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</si>
  <si>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</si>
  <si>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</si>
  <si>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</si>
  <si>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</si>
  <si>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</si>
  <si>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</si>
  <si>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</si>
  <si>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</si>
  <si>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</si>
  <si>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</si>
  <si>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</si>
  <si>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</si>
  <si>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</si>
  <si>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</si>
  <si>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</si>
  <si>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</si>
  <si>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</si>
  <si>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</si>
  <si>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</si>
  <si>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</si>
  <si>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</si>
  <si>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</si>
  <si>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</si>
  <si>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</si>
  <si>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</si>
  <si>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</si>
  <si>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</si>
  <si>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</si>
  <si>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</si>
  <si>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</si>
  <si>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</si>
  <si>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</si>
  <si>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</si>
  <si>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</si>
  <si>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</si>
  <si>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</si>
  <si>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</si>
  <si>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</si>
  <si>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</si>
  <si>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</si>
  <si>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</si>
  <si>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</si>
  <si>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</si>
  <si>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</si>
  <si>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</si>
  <si>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</si>
  <si>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</si>
  <si>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</si>
  <si>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</si>
  <si>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</si>
  <si>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</si>
  <si>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</si>
  <si>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</si>
  <si>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</si>
  <si>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</si>
  <si>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</si>
  <si>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</si>
  <si>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</si>
  <si>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</si>
  <si>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</si>
  <si>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</si>
  <si>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</si>
  <si>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</si>
  <si>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</si>
  <si>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</si>
  <si>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</si>
  <si>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</si>
  <si>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</si>
  <si>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</si>
  <si>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</si>
  <si>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</si>
  <si>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</si>
  <si>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</si>
  <si>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</si>
  <si>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</si>
  <si>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</si>
  <si>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</si>
  <si>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</si>
  <si>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</si>
  <si>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</si>
  <si>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</si>
  <si>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</si>
  <si>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</si>
  <si>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</si>
  <si>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</si>
  <si>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</si>
  <si>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</si>
  <si>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</si>
  <si>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</si>
  <si>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</si>
  <si>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</si>
  <si>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</si>
  <si>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</si>
  <si>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</si>
  <si>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</si>
  <si>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</si>
  <si>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</si>
  <si>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</si>
  <si>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</si>
  <si>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</si>
  <si>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</si>
  <si>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</si>
  <si>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</si>
  <si>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</si>
  <si>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</si>
  <si>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</si>
  <si>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</si>
  <si>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</si>
  <si>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</si>
  <si>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</si>
  <si>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</si>
  <si>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</si>
  <si>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</si>
  <si>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</si>
  <si>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</si>
  <si>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</si>
  <si>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</si>
  <si>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</si>
  <si>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</si>
  <si>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</si>
  <si>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</si>
  <si>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</si>
  <si>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</si>
  <si>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</si>
  <si>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</si>
  <si>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</si>
  <si>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</si>
  <si>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</si>
  <si>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</si>
  <si>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</si>
  <si>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</si>
  <si>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</si>
  <si>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</si>
  <si>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</si>
  <si>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</si>
  <si>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</si>
  <si>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</si>
  <si>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</si>
  <si>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</si>
  <si>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</si>
  <si>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</si>
  <si>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</si>
  <si>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</si>
  <si>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</si>
  <si>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</si>
  <si>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</si>
  <si>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</si>
  <si>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</si>
  <si>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</si>
  <si>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</si>
  <si>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</si>
  <si>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</si>
  <si>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</si>
  <si>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</si>
  <si>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</si>
  <si>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</si>
  <si>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</si>
  <si>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</si>
  <si>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</si>
  <si>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</si>
  <si>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</si>
  <si>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</si>
  <si>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</si>
  <si>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</si>
  <si>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</si>
  <si>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</si>
  <si>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</si>
  <si>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</si>
  <si>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</si>
  <si>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</si>
  <si>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</si>
  <si>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</si>
  <si>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</si>
  <si>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</si>
  <si>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</si>
  <si>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</si>
  <si>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</si>
  <si>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</si>
  <si>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</si>
  <si>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</si>
  <si>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</si>
  <si>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</si>
  <si>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</si>
  <si>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</si>
  <si>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</si>
  <si>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</si>
  <si>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</si>
  <si>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</si>
  <si>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</si>
  <si>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</si>
  <si>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</si>
  <si>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</si>
  <si>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</si>
  <si>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</si>
  <si>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</si>
  <si>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</si>
  <si>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</si>
  <si>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</si>
  <si>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</si>
  <si>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</si>
  <si>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</si>
  <si>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</si>
  <si>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</si>
  <si>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</si>
  <si>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</si>
  <si>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</si>
  <si>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</si>
  <si>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</si>
  <si>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</si>
  <si>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</si>
  <si>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</si>
  <si>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</si>
  <si>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</si>
  <si>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</si>
  <si>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</si>
  <si>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</si>
  <si>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</si>
  <si>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</si>
  <si>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</si>
  <si>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</si>
  <si>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</si>
  <si>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</si>
  <si>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</si>
  <si>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</si>
  <si>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</si>
  <si>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</si>
  <si>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</si>
  <si>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</si>
  <si>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</si>
  <si>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</si>
  <si>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</si>
  <si>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</si>
  <si>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</si>
  <si>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</si>
  <si>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</si>
  <si>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</si>
  <si>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</si>
  <si>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</si>
  <si>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</si>
  <si>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</si>
  <si>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</si>
  <si>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</si>
  <si>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</si>
  <si>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</si>
  <si>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</si>
  <si>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</si>
  <si>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</si>
  <si>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</si>
  <si>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</si>
  <si>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</si>
  <si>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</si>
  <si>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</si>
  <si>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</si>
  <si>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</si>
  <si>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</si>
  <si>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</si>
  <si>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</si>
  <si>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</si>
  <si>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</si>
  <si>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</si>
  <si>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</si>
  <si>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</si>
  <si>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</si>
  <si>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</si>
  <si>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</si>
  <si>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</si>
  <si>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</si>
  <si>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</si>
  <si>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</si>
  <si>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</si>
  <si>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</si>
  <si>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</si>
  <si>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</si>
  <si>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</si>
  <si>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</si>
  <si>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</si>
  <si>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</si>
  <si>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</si>
  <si>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</si>
  <si>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</si>
  <si>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</si>
  <si>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</si>
  <si>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</si>
  <si>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</si>
  <si>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</si>
  <si>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</si>
  <si>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</si>
  <si>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</si>
  <si>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</si>
  <si>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</si>
  <si>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</si>
  <si>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</si>
  <si>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</si>
  <si>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</si>
  <si>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</si>
  <si>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</si>
  <si>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</si>
  <si>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</si>
  <si>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</si>
  <si>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</si>
  <si>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</si>
  <si>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</si>
  <si>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</si>
  <si>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</si>
  <si>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</si>
  <si>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</si>
  <si>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</si>
  <si>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</si>
  <si>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</si>
  <si>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</si>
  <si>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</si>
  <si>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</si>
  <si>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</si>
  <si>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</si>
  <si>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</si>
  <si>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</si>
  <si>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</si>
  <si>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</si>
  <si>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</si>
  <si>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</si>
  <si>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</si>
  <si>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</si>
  <si>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</si>
  <si>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</si>
  <si>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</si>
  <si>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</si>
  <si>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</si>
  <si>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</si>
  <si>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</si>
  <si>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</si>
  <si>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</si>
  <si>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</si>
  <si>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</si>
  <si>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</si>
  <si>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</si>
  <si>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</si>
  <si>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</si>
  <si>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</si>
  <si>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</si>
  <si>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</si>
  <si>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</si>
  <si>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</si>
  <si>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</si>
  <si>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</si>
  <si>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</si>
  <si>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</si>
  <si>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</si>
  <si>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</si>
  <si>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</si>
  <si>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</si>
  <si>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</si>
  <si>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</si>
  <si>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</si>
  <si>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</si>
  <si>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</si>
  <si>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</si>
  <si>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</si>
  <si>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</si>
  <si>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</si>
  <si>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</si>
  <si>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</si>
  <si>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</si>
  <si>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</si>
  <si>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</si>
  <si>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</si>
  <si>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</si>
  <si>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</si>
  <si>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</si>
  <si>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</si>
  <si>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</si>
  <si>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</si>
  <si>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</si>
  <si>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</si>
  <si>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</si>
  <si>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</si>
  <si>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</si>
  <si>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</si>
  <si>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</si>
  <si>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</si>
  <si>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</si>
  <si>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</si>
  <si>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</si>
  <si>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</si>
  <si>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</si>
  <si>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</si>
  <si>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</si>
  <si>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</si>
  <si>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</si>
  <si>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</si>
  <si>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</si>
  <si>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</si>
  <si>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</si>
  <si>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</si>
  <si>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</si>
  <si>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</si>
  <si>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</si>
  <si>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</si>
  <si>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</si>
  <si>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</si>
  <si>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</si>
  <si>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</si>
  <si>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</si>
  <si>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</si>
  <si>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</si>
  <si>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</si>
  <si>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</si>
  <si>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</si>
  <si>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</si>
  <si>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</si>
  <si>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</si>
  <si>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</si>
  <si>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</si>
  <si>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</si>
  <si>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</si>
  <si>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</si>
  <si>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</si>
  <si>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</si>
  <si>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</si>
  <si>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</si>
  <si>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</si>
  <si>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</si>
  <si>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</si>
  <si>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</si>
  <si>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</si>
  <si>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</si>
  <si>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</si>
  <si>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</si>
  <si>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</si>
  <si>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</si>
  <si>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</si>
  <si>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</si>
  <si>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</si>
  <si>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</si>
  <si>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</si>
  <si>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</si>
  <si>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</si>
  <si>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</si>
  <si>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</si>
  <si>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</si>
  <si>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</si>
  <si>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</si>
  <si>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</si>
  <si>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</si>
  <si>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</si>
  <si>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</si>
  <si>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</si>
  <si>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</si>
  <si>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</si>
  <si>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</si>
  <si>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</si>
  <si>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</si>
  <si>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</si>
  <si>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</si>
  <si>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</si>
  <si>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</si>
  <si>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</si>
  <si>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</si>
  <si>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</si>
  <si>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</si>
  <si>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</si>
  <si>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</si>
  <si>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</si>
  <si>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</si>
  <si>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</si>
  <si>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</si>
  <si>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</si>
  <si>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</si>
  <si>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</si>
  <si>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</si>
  <si>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</si>
  <si>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</si>
  <si>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</si>
  <si>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</si>
  <si>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</si>
  <si>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</si>
  <si>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</si>
  <si>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</si>
  <si>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</si>
  <si>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</si>
  <si>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</si>
  <si>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</si>
  <si>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</si>
  <si>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</si>
  <si>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</si>
  <si>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</si>
  <si>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</si>
  <si>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</si>
  <si>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</si>
  <si>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</si>
  <si>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</si>
  <si>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</si>
  <si>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</si>
  <si>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</si>
  <si>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</si>
  <si>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</si>
  <si>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</si>
  <si>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</si>
  <si>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</si>
  <si>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</si>
  <si>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</si>
  <si>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</si>
  <si>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</si>
  <si>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</si>
  <si>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</si>
  <si>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</si>
  <si>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</si>
  <si>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</si>
  <si>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</si>
  <si>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</si>
  <si>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</si>
  <si>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</si>
  <si>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</si>
  <si>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</si>
  <si>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</si>
  <si>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</si>
  <si>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</si>
  <si>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</si>
  <si>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</si>
  <si>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</si>
  <si>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</si>
  <si>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</si>
  <si>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</si>
  <si>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</si>
  <si>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</si>
  <si>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</si>
  <si>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</si>
  <si>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</si>
  <si>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</si>
  <si>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</si>
  <si>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</si>
  <si>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</si>
  <si>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</si>
  <si>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</si>
  <si>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</si>
  <si>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</si>
  <si>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</si>
  <si>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</si>
  <si>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</si>
  <si>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</si>
  <si>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</si>
  <si>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</si>
  <si>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</si>
  <si>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</si>
  <si>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</si>
  <si>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</si>
  <si>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</si>
  <si>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</si>
  <si>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</si>
  <si>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</si>
  <si>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</si>
  <si>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</si>
  <si>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</si>
  <si>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</si>
  <si>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</si>
  <si>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</si>
  <si>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</si>
  <si>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</si>
  <si>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</si>
  <si>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</si>
  <si>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</si>
  <si>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</si>
  <si>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</si>
  <si>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</si>
  <si>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</si>
  <si>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</si>
  <si>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</si>
  <si>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</si>
  <si>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</si>
  <si>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</si>
  <si>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</si>
  <si>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</si>
  <si>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</si>
  <si>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</si>
  <si>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</si>
  <si>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</si>
  <si>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</si>
  <si>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</si>
  <si>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</si>
  <si>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</si>
  <si>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</si>
  <si>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</si>
  <si>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</si>
  <si>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</si>
  <si>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</si>
  <si>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</si>
  <si>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</si>
  <si>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</si>
  <si>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</si>
  <si>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</si>
  <si>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</si>
  <si>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</si>
  <si>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</si>
  <si>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</si>
  <si>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</si>
  <si>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</si>
  <si>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</si>
  <si>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</si>
  <si>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</si>
  <si>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</si>
  <si>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</si>
  <si>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</si>
  <si>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</si>
  <si>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</si>
  <si>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</si>
  <si>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</si>
  <si>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</si>
  <si>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</si>
  <si>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</si>
  <si>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</si>
  <si>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</si>
  <si>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</si>
  <si>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</si>
  <si>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</si>
  <si>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</si>
  <si>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</si>
  <si>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</si>
  <si>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</si>
  <si>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</si>
  <si>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</si>
  <si>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</si>
  <si>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</si>
  <si>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</si>
  <si>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</si>
  <si>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</si>
  <si>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</si>
  <si>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</si>
  <si>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</si>
  <si>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</si>
  <si>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</si>
  <si>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</si>
  <si>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</si>
  <si>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</si>
  <si>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</si>
  <si>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</si>
  <si>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</si>
  <si>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</si>
  <si>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</si>
  <si>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</si>
  <si>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</si>
  <si>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</si>
  <si>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</si>
  <si>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</si>
  <si>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</si>
  <si>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</si>
  <si>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</si>
  <si>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</si>
  <si>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</si>
  <si>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</si>
  <si>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</si>
  <si>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</si>
  <si>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</si>
  <si>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</si>
  <si>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</si>
  <si>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</si>
  <si>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</si>
  <si>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</si>
  <si>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</si>
  <si>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</si>
  <si>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</si>
  <si>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</si>
  <si>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</si>
  <si>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</si>
  <si>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</si>
  <si>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</si>
  <si>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</si>
  <si>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</si>
  <si>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</si>
  <si>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</si>
  <si>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</si>
  <si>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</si>
  <si>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</si>
  <si>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</si>
  <si>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</si>
  <si>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</si>
  <si>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</si>
  <si>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</si>
  <si>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</si>
  <si>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</si>
  <si>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</si>
  <si>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</si>
  <si>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</si>
  <si>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</si>
  <si>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</si>
  <si>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</si>
  <si>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</si>
  <si>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</si>
  <si>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</si>
  <si>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</si>
  <si>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</si>
  <si>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</si>
  <si>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</si>
  <si>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</si>
  <si>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</si>
  <si>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</si>
  <si>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</si>
  <si>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</si>
  <si>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</si>
  <si>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</si>
  <si>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</si>
  <si>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</si>
  <si>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</si>
  <si>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</si>
  <si>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</si>
  <si>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</si>
  <si>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</si>
  <si>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</si>
  <si>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</si>
  <si>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</si>
  <si>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</si>
  <si>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</si>
  <si>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</si>
  <si>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</si>
  <si>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</si>
  <si>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</si>
  <si>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</si>
  <si>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</si>
  <si>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</si>
  <si>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</si>
  <si>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</si>
  <si>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</si>
  <si>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</si>
  <si>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</si>
  <si>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</si>
  <si>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</si>
  <si>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</si>
  <si>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</si>
  <si>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</si>
  <si>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</si>
  <si>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</si>
  <si>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</si>
  <si>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</si>
  <si>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</si>
  <si>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</si>
  <si>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</si>
  <si>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</si>
  <si>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</si>
  <si>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</si>
  <si>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</si>
  <si>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</si>
  <si>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</si>
  <si>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</si>
  <si>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</si>
  <si>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</si>
  <si>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</si>
  <si>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</si>
  <si>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</si>
  <si>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</si>
  <si>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</si>
  <si>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</si>
  <si>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</si>
  <si>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</si>
  <si>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</si>
  <si>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</si>
  <si>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</si>
  <si>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</si>
  <si>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</si>
  <si>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</si>
  <si>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</si>
  <si>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</si>
  <si>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</si>
  <si>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</si>
  <si>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</si>
  <si>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</si>
  <si>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</si>
  <si>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</si>
  <si>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</si>
  <si>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</si>
  <si>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</si>
  <si>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</si>
  <si>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</si>
  <si>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</si>
  <si>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</si>
  <si>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</si>
  <si>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</si>
  <si>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</si>
  <si>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</si>
  <si>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</si>
  <si>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</si>
  <si>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</si>
  <si>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</si>
  <si>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</si>
  <si>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</si>
  <si>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</si>
  <si>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</si>
  <si>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</si>
  <si>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</si>
  <si>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</si>
  <si>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</si>
  <si>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</si>
  <si>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</si>
  <si>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</si>
  <si>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</si>
  <si>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</si>
  <si>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</si>
  <si>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</si>
  <si>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</si>
  <si>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</si>
  <si>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</si>
  <si>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</si>
  <si>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</si>
  <si>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</si>
  <si>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</si>
  <si>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</si>
  <si>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</si>
  <si>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</si>
  <si>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</si>
  <si>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</si>
  <si>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</si>
  <si>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</si>
  <si>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</si>
  <si>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</si>
  <si>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</si>
  <si>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</si>
  <si>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</si>
  <si>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</si>
  <si>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</si>
  <si>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</si>
  <si>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</si>
  <si>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</si>
  <si>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</si>
  <si>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</si>
  <si>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</si>
  <si>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</si>
  <si>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</si>
  <si>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</si>
  <si>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</si>
  <si>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</si>
  <si>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</si>
  <si>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</si>
  <si>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</si>
  <si>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</si>
  <si>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</si>
  <si>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</si>
  <si>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</si>
  <si>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</si>
  <si>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</si>
  <si>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</si>
  <si>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</si>
  <si>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</si>
  <si>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</si>
  <si>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</si>
  <si>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</si>
  <si>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</si>
  <si>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</si>
  <si>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</si>
  <si>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</si>
  <si>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</si>
  <si>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</si>
  <si>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</si>
  <si>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</si>
  <si>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</si>
  <si>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</si>
  <si>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</si>
  <si>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</si>
  <si>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</si>
  <si>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</si>
  <si>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</si>
  <si>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</si>
  <si>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</si>
  <si>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</si>
  <si>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</si>
  <si>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</si>
  <si>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</si>
  <si>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</si>
  <si>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</si>
  <si>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</si>
  <si>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</si>
  <si>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</si>
  <si>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</si>
  <si>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</si>
  <si>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</si>
  <si>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</si>
  <si>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</si>
  <si>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</si>
  <si>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</si>
  <si>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</si>
  <si>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</si>
  <si>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</si>
  <si>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</si>
  <si>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</si>
  <si>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</si>
  <si>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</si>
  <si>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</si>
  <si>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</si>
  <si>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</si>
  <si>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</si>
  <si>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</si>
  <si>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</si>
  <si>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</si>
  <si>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</si>
  <si>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</si>
  <si>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</si>
  <si>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</si>
  <si>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</si>
  <si>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</si>
  <si>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</si>
  <si>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</si>
  <si>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</si>
  <si>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</si>
  <si>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</si>
  <si>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</si>
  <si>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</si>
  <si>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</si>
  <si>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</si>
  <si>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</si>
  <si>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</si>
  <si>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</si>
  <si>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</si>
  <si>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</si>
  <si>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</si>
  <si>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</si>
  <si>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</si>
  <si>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</si>
  <si>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</si>
  <si>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</si>
  <si>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</si>
  <si>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</si>
  <si>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</si>
  <si>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</si>
  <si>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</si>
  <si>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</si>
  <si>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</si>
  <si>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</si>
  <si>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</si>
  <si>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</si>
  <si>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</si>
  <si>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</si>
  <si>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</si>
  <si>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</si>
  <si>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</si>
  <si>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</si>
  <si>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</si>
  <si>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</si>
  <si>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</si>
  <si>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</si>
  <si>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</si>
  <si>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</si>
  <si>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</si>
  <si>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</si>
  <si>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</si>
  <si>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</si>
  <si>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</si>
  <si>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</si>
  <si>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</si>
  <si>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</si>
  <si>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</si>
  <si>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</si>
  <si>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</si>
  <si>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</si>
  <si>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</si>
  <si>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</si>
  <si>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</si>
  <si>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</si>
  <si>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</si>
  <si>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</si>
  <si>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</si>
  <si>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</si>
  <si>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</si>
  <si>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</si>
  <si>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</si>
  <si>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</si>
  <si>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</si>
  <si>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</si>
  <si>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</si>
  <si>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</si>
  <si>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</si>
  <si>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</si>
  <si>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</si>
  <si>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</si>
  <si>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</si>
  <si>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</si>
  <si>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</si>
  <si>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</si>
  <si>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</si>
  <si>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</si>
  <si>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</si>
  <si>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</si>
  <si>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</si>
  <si>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</si>
  <si>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</si>
  <si>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</si>
  <si>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</si>
  <si>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</si>
  <si>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</si>
  <si>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</si>
  <si>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</si>
  <si>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</si>
  <si>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</si>
  <si>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</si>
  <si>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</si>
  <si>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</si>
  <si>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</si>
  <si>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</si>
  <si>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</si>
  <si>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</si>
  <si>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</si>
  <si>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</si>
  <si>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</si>
  <si>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</si>
  <si>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</si>
  <si>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</si>
  <si>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</si>
  <si>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</si>
  <si>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</si>
  <si>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</si>
  <si>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</si>
  <si>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</si>
  <si>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</si>
  <si>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</si>
  <si>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</si>
  <si>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</si>
  <si>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</si>
  <si>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</si>
  <si>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</si>
  <si>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</si>
  <si>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</si>
  <si>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</si>
  <si>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</si>
  <si>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</si>
  <si>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</si>
  <si>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</si>
  <si>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</si>
  <si>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</si>
  <si>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</si>
  <si>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</si>
  <si>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</si>
  <si>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</si>
  <si>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</si>
  <si>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</si>
  <si>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</si>
  <si>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</si>
  <si>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</si>
  <si>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</si>
  <si>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</si>
  <si>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</si>
  <si>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</si>
  <si>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</si>
  <si>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</si>
  <si>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</si>
  <si>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</si>
  <si>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</si>
  <si>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</si>
  <si>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</si>
  <si>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</si>
  <si>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</si>
  <si>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</si>
  <si>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</si>
  <si>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</si>
  <si>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</si>
  <si>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</si>
  <si>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</si>
  <si>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</si>
  <si>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</si>
  <si>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</si>
  <si>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</si>
  <si>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</si>
  <si>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</si>
  <si>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</si>
  <si>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</si>
  <si>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</si>
  <si>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</si>
  <si>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</si>
  <si>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</si>
  <si>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</si>
  <si>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</si>
  <si>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</si>
  <si>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</si>
  <si>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</si>
  <si>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</si>
  <si>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</si>
  <si>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</si>
  <si>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</si>
  <si>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</si>
  <si>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</si>
  <si>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</si>
  <si>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</si>
  <si>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</si>
  <si>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</si>
  <si>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</si>
  <si>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</si>
  <si>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</si>
  <si>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</si>
  <si>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</si>
  <si>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</si>
  <si>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</si>
  <si>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</si>
  <si>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</si>
  <si>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</si>
  <si>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</si>
  <si>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</si>
  <si>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</si>
  <si>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</si>
  <si>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</si>
  <si>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</si>
  <si>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</si>
  <si>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</si>
  <si>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</si>
  <si>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</si>
  <si>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</si>
  <si>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</si>
  <si>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</si>
  <si>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</si>
  <si>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</si>
  <si>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</si>
  <si>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</si>
  <si>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</si>
  <si>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</si>
  <si>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</si>
  <si>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</si>
  <si>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</si>
  <si>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</si>
  <si>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</si>
  <si>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</si>
  <si>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</si>
  <si>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</si>
  <si>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</si>
  <si>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</si>
  <si>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</si>
  <si>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</si>
  <si>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</si>
  <si>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</si>
  <si>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</si>
  <si>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</si>
  <si>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</si>
  <si>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</si>
  <si>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</si>
  <si>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</si>
  <si>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</si>
  <si>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</si>
  <si>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</si>
  <si>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</si>
  <si>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</si>
  <si>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</si>
  <si>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</si>
  <si>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</si>
  <si>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</si>
  <si>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</si>
  <si>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</si>
  <si>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</si>
  <si>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</si>
  <si>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</si>
  <si>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</si>
  <si>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</si>
  <si>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</si>
  <si>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</si>
  <si>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</si>
  <si>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</si>
  <si>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</si>
  <si>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</si>
  <si>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</si>
  <si>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</si>
  <si>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</si>
  <si>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</si>
  <si>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</si>
  <si>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</si>
  <si>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</si>
  <si>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</si>
  <si>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</si>
  <si>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</si>
  <si>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</si>
  <si>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</si>
  <si>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</si>
  <si>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</si>
  <si>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</si>
  <si>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</si>
  <si>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</si>
  <si>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</si>
  <si>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</si>
  <si>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</si>
  <si>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</si>
  <si>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</si>
  <si>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</si>
  <si>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</si>
  <si>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</si>
  <si>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</si>
  <si>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</si>
  <si>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</si>
  <si>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</si>
  <si>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</si>
  <si>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</si>
  <si>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</si>
  <si>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</si>
  <si>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</si>
  <si>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</si>
  <si>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</si>
  <si>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</si>
  <si>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</si>
  <si>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</si>
  <si>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</si>
  <si>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</si>
  <si>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</si>
  <si>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</si>
  <si>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</si>
  <si>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</si>
  <si>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</si>
  <si>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</si>
  <si>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</si>
  <si>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</si>
  <si>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</si>
  <si>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</si>
  <si>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</si>
  <si>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</si>
  <si>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</si>
  <si>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</si>
  <si>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</si>
  <si>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</si>
  <si>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</si>
  <si>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</si>
  <si>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</si>
  <si>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</si>
  <si>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</si>
  <si>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</si>
  <si>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</si>
  <si>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</si>
  <si>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</si>
  <si>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</si>
  <si>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</si>
  <si>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</si>
  <si>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</si>
  <si>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</si>
  <si>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</si>
  <si>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</si>
  <si>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</si>
  <si>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</si>
  <si>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</si>
  <si>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</si>
  <si>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</si>
  <si>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</si>
  <si>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</si>
  <si>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</si>
  <si>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</si>
  <si>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</si>
  <si>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</si>
  <si>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</si>
  <si>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</si>
  <si>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</si>
  <si>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</si>
  <si>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</si>
  <si>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</si>
  <si>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</si>
  <si>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</si>
  <si>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</si>
  <si>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</si>
  <si>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</si>
  <si>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</si>
  <si>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</si>
  <si>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</si>
  <si>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</si>
  <si>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</si>
  <si>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</si>
  <si>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</si>
  <si>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</si>
  <si>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</si>
  <si>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</si>
  <si>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</si>
  <si>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</si>
  <si>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</si>
  <si>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</si>
  <si>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</si>
  <si>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</si>
  <si>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</si>
  <si>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</si>
  <si>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</si>
  <si>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</si>
  <si>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</si>
  <si>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</si>
  <si>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</si>
  <si>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</si>
  <si>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</si>
  <si>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</si>
  <si>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</si>
  <si>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</si>
  <si>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</si>
  <si>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</si>
  <si>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</si>
  <si>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</si>
  <si>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</si>
  <si>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</si>
  <si>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</si>
  <si>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</si>
  <si>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</si>
  <si>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</si>
  <si>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</si>
  <si>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</si>
  <si>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</si>
  <si>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</si>
  <si>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</si>
  <si>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</si>
  <si>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</si>
  <si>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</si>
  <si>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</si>
  <si>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</si>
  <si>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</si>
  <si>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</si>
  <si>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</si>
  <si>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</si>
  <si>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</si>
  <si>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</si>
  <si>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</si>
  <si>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</si>
  <si>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</si>
  <si>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</si>
  <si>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</si>
  <si>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</si>
  <si>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</si>
  <si>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</si>
  <si>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</si>
  <si>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</si>
  <si>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</si>
  <si>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</si>
  <si>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</si>
  <si>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</si>
  <si>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</si>
  <si>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</si>
  <si>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</si>
  <si>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</si>
  <si>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</si>
  <si>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</si>
  <si>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</si>
  <si>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</si>
  <si>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</si>
  <si>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</si>
  <si>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</si>
  <si>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</si>
  <si>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</si>
  <si>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</si>
  <si>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</si>
  <si>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</si>
  <si>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</si>
  <si>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</si>
  <si>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</si>
  <si>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</si>
  <si>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</si>
  <si>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</si>
  <si>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</si>
  <si>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</si>
  <si>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</si>
  <si>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</si>
  <si>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</si>
  <si>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</si>
  <si>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</si>
  <si>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</si>
  <si>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</si>
  <si>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</si>
  <si>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</si>
  <si>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</si>
  <si>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</si>
  <si>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</si>
  <si>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</si>
  <si>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</si>
  <si>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</si>
  <si>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</si>
  <si>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</si>
  <si>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</si>
  <si>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</si>
  <si>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</si>
  <si>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</si>
  <si>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</si>
  <si>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</si>
  <si>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</si>
  <si>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</si>
  <si>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</si>
  <si>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</si>
  <si>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</si>
  <si>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</si>
  <si>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</si>
  <si>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</si>
  <si>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</si>
  <si>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</si>
  <si>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</si>
  <si>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</si>
  <si>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</si>
  <si>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</si>
  <si>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</si>
  <si>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</si>
  <si>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</si>
  <si>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</si>
  <si>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</si>
  <si>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</si>
  <si>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</si>
  <si>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</si>
  <si>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</si>
  <si>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</si>
  <si>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</si>
  <si>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</si>
  <si>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</si>
  <si>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</si>
  <si>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</si>
  <si>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</si>
  <si>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</si>
  <si>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</si>
  <si>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</si>
  <si>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</si>
  <si>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</si>
  <si>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</si>
  <si>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</si>
  <si>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</si>
  <si>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</si>
  <si>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</si>
  <si>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</si>
  <si>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</si>
  <si>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</si>
  <si>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</si>
  <si>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</si>
  <si>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</si>
  <si>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</si>
  <si>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</si>
  <si>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</si>
  <si>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</si>
  <si>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</si>
  <si>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</si>
  <si>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</si>
  <si>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</si>
  <si>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</si>
  <si>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</si>
  <si>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</si>
  <si>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</si>
  <si>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</si>
  <si>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</si>
  <si>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</si>
  <si>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</si>
  <si>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</si>
  <si>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</si>
  <si>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</si>
  <si>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</si>
  <si>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</si>
  <si>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</si>
  <si>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</si>
  <si>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</si>
  <si>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</si>
  <si>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</si>
  <si>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</si>
  <si>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</si>
  <si>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</si>
  <si>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</si>
  <si>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</si>
  <si>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</si>
  <si>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</si>
  <si>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</si>
  <si>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</si>
  <si>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</si>
  <si>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</si>
  <si>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</si>
  <si>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</si>
  <si>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</si>
  <si>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</si>
  <si>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</si>
  <si>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</si>
  <si>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</si>
  <si>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</si>
  <si>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</si>
  <si>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</si>
  <si>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</si>
  <si>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</si>
  <si>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</si>
  <si>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</si>
  <si>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</si>
  <si>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</si>
  <si>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</si>
  <si>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</si>
  <si>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</si>
  <si>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</si>
  <si>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</si>
  <si>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</si>
  <si>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</si>
  <si>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</si>
  <si>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</si>
  <si>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</si>
  <si>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</si>
  <si>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</si>
  <si>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</si>
  <si>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</si>
  <si>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</si>
  <si>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</si>
  <si>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</si>
  <si>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</si>
  <si>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</si>
  <si>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</si>
  <si>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</si>
  <si>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</si>
  <si>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</si>
  <si>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</si>
  <si>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</si>
  <si>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</si>
  <si>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</si>
  <si>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</si>
  <si>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</si>
  <si>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</si>
  <si>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</si>
  <si>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</si>
  <si>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</si>
  <si>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</si>
  <si>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</si>
  <si>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</si>
  <si>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</si>
  <si>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</si>
  <si>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</si>
  <si>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</si>
  <si>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</si>
  <si>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</si>
  <si>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</si>
  <si>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</si>
  <si>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</si>
  <si>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</si>
  <si>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</si>
  <si>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</si>
  <si>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</si>
  <si>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</si>
  <si>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</si>
  <si>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</si>
  <si>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</si>
  <si>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</si>
  <si>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</si>
  <si>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</si>
  <si>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</si>
  <si>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</si>
  <si>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</si>
  <si>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</si>
  <si>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</si>
  <si>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</si>
  <si>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</si>
  <si>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</si>
  <si>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</si>
  <si>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</si>
  <si>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</si>
  <si>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</si>
  <si>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</si>
  <si>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</si>
  <si>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</si>
  <si>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</si>
  <si>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</si>
  <si>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</si>
  <si>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</si>
  <si>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</si>
  <si>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</si>
  <si>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</si>
  <si>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</si>
  <si>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</si>
  <si>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</si>
  <si>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</si>
  <si>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</si>
  <si>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</si>
  <si>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</si>
  <si>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</si>
  <si>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</si>
  <si>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</si>
  <si>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</si>
  <si>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</si>
  <si>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</si>
  <si>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</si>
  <si>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</si>
  <si>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</si>
  <si>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</si>
  <si>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</si>
  <si>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</si>
  <si>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</si>
  <si>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</si>
  <si>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</si>
  <si>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</si>
  <si>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</si>
  <si>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</si>
  <si>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</si>
  <si>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</si>
  <si>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</si>
  <si>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</si>
  <si>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</si>
  <si>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</si>
  <si>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</si>
  <si>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</si>
  <si>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</si>
  <si>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</si>
  <si>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</si>
  <si>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</si>
  <si>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</si>
  <si>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</si>
  <si>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</si>
  <si>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</si>
  <si>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</si>
  <si>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</si>
  <si>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</si>
  <si>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</si>
  <si>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</si>
  <si>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</si>
  <si>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</si>
  <si>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</si>
  <si>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</si>
  <si>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</si>
  <si>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</si>
  <si>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</si>
  <si>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</si>
  <si>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</si>
  <si>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</si>
  <si>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</si>
  <si>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</si>
  <si>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</si>
  <si>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</si>
  <si>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</si>
  <si>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</si>
  <si>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</si>
  <si>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</si>
  <si>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</si>
  <si>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</si>
  <si>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</si>
  <si>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</si>
  <si>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</si>
  <si>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</si>
  <si>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</si>
  <si>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</si>
  <si>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</si>
  <si>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</si>
  <si>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</si>
  <si>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</si>
  <si>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</si>
  <si>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</si>
  <si>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</si>
  <si>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</si>
  <si>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</si>
  <si>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</si>
  <si>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</si>
  <si>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</si>
  <si>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</si>
  <si>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</si>
  <si>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</si>
  <si>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</si>
  <si>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</si>
  <si>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</si>
  <si>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</si>
  <si>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</si>
  <si>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</si>
  <si>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</si>
  <si>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</si>
  <si>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</si>
  <si>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</si>
  <si>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</si>
  <si>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</si>
  <si>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</si>
  <si>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</si>
  <si>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</si>
  <si>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</si>
  <si>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</si>
  <si>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</si>
  <si>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</si>
  <si>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</si>
  <si>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</si>
  <si>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</si>
  <si>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</si>
  <si>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</si>
  <si>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</si>
  <si>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</si>
  <si>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</si>
  <si>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</si>
  <si>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</si>
  <si>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</si>
  <si>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</si>
  <si>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</si>
  <si>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</si>
  <si>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</si>
  <si>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</si>
  <si>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</si>
  <si>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</si>
  <si>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</si>
  <si>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</si>
  <si>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</si>
  <si>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</si>
  <si>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</si>
  <si>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</si>
  <si>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</si>
  <si>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</si>
  <si>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</si>
  <si>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</si>
  <si>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</si>
  <si>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</si>
  <si>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</si>
  <si>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</si>
  <si>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</si>
  <si>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</si>
  <si>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</si>
  <si>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</si>
  <si>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</si>
  <si>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</si>
  <si>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</si>
  <si>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</si>
  <si>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</si>
  <si>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</si>
  <si>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</si>
  <si>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</si>
  <si>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</si>
  <si>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</si>
  <si>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</si>
  <si>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</si>
  <si>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</si>
  <si>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</si>
  <si>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</si>
  <si>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</si>
  <si>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</si>
  <si>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</si>
  <si>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</si>
  <si>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</si>
  <si>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</si>
  <si>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</si>
  <si>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</si>
  <si>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</si>
  <si>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</si>
  <si>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</si>
  <si>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</si>
  <si>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</si>
  <si>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</si>
  <si>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</si>
  <si>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</si>
  <si>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</si>
  <si>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</si>
  <si>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</si>
  <si>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</si>
  <si>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</si>
  <si>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</si>
  <si>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</si>
  <si>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</si>
  <si>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</si>
  <si>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</si>
  <si>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</si>
  <si>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</si>
  <si>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</si>
  <si>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</si>
  <si>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</si>
  <si>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</si>
  <si>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</si>
  <si>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</si>
  <si>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</si>
  <si>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</si>
  <si>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</si>
  <si>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</si>
  <si>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</si>
  <si>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</si>
  <si>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</si>
  <si>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</si>
  <si>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</si>
  <si>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</si>
  <si>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</si>
  <si>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</si>
  <si>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</si>
  <si>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</si>
  <si>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</si>
  <si>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</si>
  <si>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</si>
  <si>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</si>
  <si>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</si>
  <si>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</si>
  <si>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</si>
  <si>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</si>
  <si>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</si>
  <si>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</si>
  <si>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</si>
  <si>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</si>
  <si>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</si>
  <si>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</si>
  <si>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</si>
  <si>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</si>
  <si>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</si>
  <si>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</si>
  <si>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</si>
  <si>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</si>
  <si>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</si>
  <si>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</si>
  <si>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</si>
  <si>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</si>
  <si>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</si>
  <si>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</si>
  <si>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</si>
  <si>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</si>
  <si>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</si>
  <si>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</si>
  <si>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</si>
  <si>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</si>
  <si>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</si>
  <si>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</si>
  <si>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</si>
  <si>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</si>
  <si>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</si>
  <si>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</si>
  <si>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</si>
  <si>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</si>
  <si>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</si>
  <si>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</si>
  <si>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</si>
  <si>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</si>
  <si>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</si>
  <si>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</si>
  <si>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</si>
  <si>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</si>
  <si>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</si>
  <si>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</si>
  <si>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</si>
  <si>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</si>
  <si>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</si>
  <si>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</si>
  <si>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</si>
  <si>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</si>
  <si>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</si>
  <si>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</si>
  <si>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</si>
  <si>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</si>
  <si>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</si>
  <si>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</si>
  <si>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</si>
  <si>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</si>
  <si>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</si>
  <si>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</si>
  <si>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</si>
  <si>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</si>
  <si>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</si>
  <si>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</si>
  <si>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</si>
  <si>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</si>
  <si>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</si>
  <si>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</si>
  <si>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</si>
  <si>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</si>
  <si>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</si>
  <si>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</si>
  <si>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</si>
  <si>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</si>
  <si>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</si>
  <si>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</si>
  <si>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</si>
  <si>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</si>
  <si>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</si>
  <si>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</si>
  <si>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</si>
  <si>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</si>
  <si>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</si>
  <si>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</si>
  <si>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</si>
  <si>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</si>
  <si>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</si>
  <si>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</si>
  <si>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</si>
  <si>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</si>
  <si>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</si>
  <si>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</si>
  <si>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</si>
  <si>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</si>
  <si>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</si>
  <si>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</si>
  <si>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</si>
  <si>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</si>
  <si>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</si>
  <si>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</si>
  <si>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</si>
  <si>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</si>
  <si>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</si>
  <si>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</si>
  <si>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</si>
  <si>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</si>
  <si>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</si>
  <si>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</si>
  <si>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</si>
  <si>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</si>
  <si>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</si>
  <si>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</si>
  <si>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</si>
  <si>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</si>
  <si>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</si>
  <si>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</si>
  <si>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</si>
  <si>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</si>
  <si>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</si>
  <si>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</si>
  <si>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</si>
  <si>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</si>
  <si>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</si>
  <si>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</si>
  <si>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</si>
  <si>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</si>
  <si>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</si>
  <si>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</si>
  <si>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</si>
  <si>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</si>
  <si>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</si>
  <si>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</si>
  <si>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</si>
  <si>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</si>
  <si>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</si>
  <si>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</si>
  <si>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</si>
  <si>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</si>
  <si>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</si>
  <si>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</si>
  <si>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</si>
  <si>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</si>
  <si>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</si>
  <si>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</si>
  <si>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</si>
  <si>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</si>
  <si>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</si>
  <si>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</si>
  <si>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</si>
  <si>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</si>
  <si>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</si>
  <si>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</si>
  <si>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</si>
  <si>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</si>
  <si>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</si>
  <si>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</si>
  <si>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</si>
  <si>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</si>
  <si>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</si>
  <si>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</si>
  <si>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</si>
  <si>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</si>
  <si>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</si>
  <si>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</si>
  <si>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</si>
  <si>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</si>
  <si>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</si>
  <si>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</si>
  <si>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</si>
  <si>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</si>
  <si>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</si>
  <si>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</si>
  <si>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</si>
  <si>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</si>
  <si>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</si>
  <si>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</si>
  <si>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</si>
  <si>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</si>
  <si>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</si>
  <si>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</si>
  <si>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</si>
  <si>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</si>
  <si>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</si>
  <si>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</si>
  <si>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</si>
  <si>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</si>
  <si>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</si>
  <si>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</si>
  <si>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</si>
  <si>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</si>
  <si>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</si>
  <si>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</si>
  <si>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</si>
  <si>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</si>
  <si>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</si>
  <si>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</si>
  <si>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</si>
  <si>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</si>
  <si>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</si>
  <si>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</si>
  <si>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</si>
  <si>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</si>
  <si>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</si>
  <si>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</si>
  <si>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</si>
  <si>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</si>
  <si>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</si>
  <si>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</si>
  <si>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</si>
  <si>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</si>
  <si>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</si>
  <si>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</si>
  <si>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</si>
  <si>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</si>
  <si>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</si>
  <si>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</si>
  <si>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</si>
  <si>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</si>
  <si>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</si>
  <si>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</si>
  <si>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</si>
  <si>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</si>
  <si>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</si>
  <si>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</si>
  <si>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</si>
  <si>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</si>
  <si>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</si>
  <si>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</si>
  <si>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</si>
  <si>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</si>
  <si>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</si>
  <si>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</si>
  <si>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</si>
  <si>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</si>
  <si>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</si>
  <si>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</si>
  <si>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</si>
  <si>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</si>
  <si>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</si>
  <si>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</si>
  <si>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</si>
  <si>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</si>
  <si>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</si>
  <si>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</si>
  <si>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</si>
  <si>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</si>
  <si>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</si>
  <si>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</si>
  <si>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</si>
  <si>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</si>
  <si>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</si>
  <si>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</si>
  <si>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</si>
  <si>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</si>
  <si>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</si>
  <si>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</si>
  <si>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</si>
  <si>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</si>
  <si>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</si>
  <si>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</si>
  <si>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</si>
  <si>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</si>
  <si>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</si>
  <si>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</si>
  <si>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</si>
  <si>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</si>
  <si>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</si>
  <si>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</si>
  <si>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</si>
  <si>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</si>
  <si>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</si>
  <si>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</si>
  <si>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</si>
  <si>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</si>
  <si>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</si>
  <si>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</si>
  <si>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</si>
  <si>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</si>
  <si>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</si>
  <si>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</si>
  <si>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</si>
  <si>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</si>
  <si>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</si>
  <si>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</si>
  <si>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</si>
  <si>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</si>
  <si>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</si>
  <si>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</si>
  <si>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</si>
  <si>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</si>
  <si>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</si>
  <si>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</si>
  <si>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</si>
  <si>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</si>
  <si>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</si>
  <si>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</si>
  <si>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</si>
  <si>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</si>
  <si>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</si>
  <si>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</si>
  <si>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</si>
  <si>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</si>
  <si>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</si>
  <si>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</si>
  <si>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</si>
  <si>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</si>
  <si>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</si>
  <si>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</si>
  <si>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</si>
  <si>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</si>
  <si>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</si>
  <si>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</si>
  <si>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</si>
  <si>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</si>
  <si>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</si>
  <si>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</si>
  <si>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</si>
  <si>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</si>
  <si>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</si>
  <si>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</si>
  <si>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</si>
  <si>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</si>
  <si>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</si>
  <si>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</si>
  <si>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</si>
  <si>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</si>
  <si>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</si>
  <si>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</si>
  <si>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</si>
  <si>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</si>
  <si>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</si>
  <si>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</si>
  <si>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</si>
  <si>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</si>
  <si>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</si>
  <si>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</si>
  <si>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</si>
  <si>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</si>
  <si>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</si>
  <si>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</si>
  <si>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</si>
  <si>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</si>
  <si>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</si>
  <si>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</si>
  <si>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</si>
  <si>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</si>
  <si>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</si>
  <si>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</si>
  <si>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</si>
  <si>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</si>
  <si>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</si>
  <si>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</si>
  <si>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</si>
  <si>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</si>
  <si>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</si>
  <si>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</si>
  <si>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</si>
  <si>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</si>
  <si>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</si>
  <si>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</si>
  <si>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</si>
  <si>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</si>
  <si>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</si>
  <si>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</si>
  <si>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</si>
  <si>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</si>
  <si>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</si>
  <si>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</si>
  <si>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</si>
  <si>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</si>
  <si>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</si>
  <si>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</si>
  <si>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</si>
  <si>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</si>
  <si>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</si>
  <si>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</si>
  <si>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</si>
  <si>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</si>
  <si>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</si>
  <si>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</si>
  <si>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</si>
  <si>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</si>
  <si>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</si>
  <si>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</si>
  <si>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</si>
  <si>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</si>
  <si>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</si>
  <si>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</si>
  <si>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</si>
  <si>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</si>
  <si>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</si>
  <si>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</si>
  <si>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</si>
  <si>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</si>
  <si>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</si>
  <si>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</si>
  <si>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</si>
  <si>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</si>
  <si>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</si>
  <si>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</si>
  <si>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</si>
  <si>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</si>
  <si>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</si>
  <si>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</si>
  <si>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</si>
  <si>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</si>
  <si>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</si>
  <si>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</si>
  <si>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</si>
  <si>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</si>
  <si>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</si>
  <si>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</si>
  <si>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</si>
  <si>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</si>
  <si>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</si>
  <si>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</si>
  <si>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</si>
  <si>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</si>
  <si>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</si>
  <si>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</si>
  <si>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</si>
  <si>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</si>
  <si>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</si>
  <si>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</si>
  <si>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</si>
  <si>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</si>
  <si>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</si>
  <si>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</si>
  <si>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</si>
  <si>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</si>
  <si>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</si>
  <si>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</si>
  <si>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</si>
  <si>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</si>
  <si>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</si>
  <si>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</si>
  <si>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</si>
  <si>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</si>
  <si>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</si>
  <si>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</si>
  <si>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</si>
  <si>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</si>
  <si>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</si>
  <si>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</si>
  <si>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</si>
  <si>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</si>
  <si>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</si>
  <si>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</si>
  <si>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</si>
  <si>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</si>
  <si>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</si>
  <si>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</si>
  <si>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</si>
  <si>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</si>
  <si>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</si>
  <si>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</si>
  <si>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</si>
  <si>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</si>
  <si>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</si>
  <si>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</si>
  <si>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</si>
  <si>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</si>
  <si>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</si>
  <si>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</si>
  <si>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</si>
  <si>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</si>
  <si>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</si>
  <si>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</si>
  <si>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</si>
  <si>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</si>
  <si>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</si>
  <si>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</si>
  <si>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</si>
  <si>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</si>
  <si>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</si>
  <si>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</si>
  <si>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</si>
  <si>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</si>
  <si>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</si>
  <si>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</si>
  <si>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</si>
  <si>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</si>
  <si>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</si>
  <si>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</si>
  <si>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</si>
  <si>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</si>
  <si>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</si>
  <si>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</si>
  <si>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</si>
  <si>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</si>
  <si>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</si>
  <si>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</si>
  <si>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</si>
  <si>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</si>
  <si>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</si>
  <si>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</si>
  <si>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</si>
  <si>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</si>
  <si>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</si>
  <si>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</si>
  <si>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</si>
  <si>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</si>
  <si>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</si>
  <si>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</si>
  <si>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</si>
  <si>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</si>
  <si>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</si>
  <si>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</si>
  <si>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</si>
  <si>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</si>
  <si>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</si>
  <si>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</si>
  <si>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</si>
  <si>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</si>
  <si>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</si>
  <si>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</si>
  <si>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</si>
  <si>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</si>
  <si>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</si>
  <si>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</si>
  <si>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</si>
  <si>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</si>
  <si>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</si>
  <si>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</si>
  <si>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</si>
  <si>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</si>
  <si>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</si>
  <si>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</si>
  <si>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</si>
  <si>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</si>
  <si>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</si>
  <si>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</si>
  <si>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</si>
  <si>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</si>
  <si>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</si>
  <si>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</si>
  <si>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</si>
  <si>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</si>
  <si>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</si>
  <si>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</si>
  <si>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</si>
  <si>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</si>
  <si>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</si>
  <si>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</si>
  <si>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</si>
  <si>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</si>
  <si>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</si>
  <si>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</si>
  <si>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</si>
  <si>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</si>
  <si>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</si>
  <si>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</si>
  <si>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</si>
  <si>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</si>
  <si>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</si>
  <si>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</si>
  <si>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</si>
  <si>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</si>
  <si>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</si>
  <si>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</si>
  <si>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</si>
  <si>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</si>
  <si>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</si>
  <si>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</si>
  <si>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</si>
  <si>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</si>
  <si>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</si>
  <si>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</si>
  <si>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</si>
  <si>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</si>
  <si>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</si>
  <si>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</si>
  <si>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</si>
  <si>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</si>
  <si>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</si>
  <si>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</si>
  <si>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</si>
  <si>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</si>
  <si>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</si>
  <si>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</si>
  <si>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</si>
  <si>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</si>
  <si>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</si>
  <si>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</si>
  <si>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</si>
  <si>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</si>
  <si>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</si>
  <si>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</si>
  <si>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</si>
  <si>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</si>
  <si>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</si>
  <si>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</si>
  <si>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</si>
  <si>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</si>
  <si>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</si>
  <si>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</si>
  <si>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</si>
  <si>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</si>
  <si>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</si>
  <si>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</si>
  <si>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</si>
  <si>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</si>
  <si>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</si>
  <si>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</si>
  <si>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</si>
  <si>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</si>
  <si>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</si>
  <si>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</si>
  <si>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</si>
  <si>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</si>
  <si>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</si>
  <si>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</si>
  <si>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</si>
  <si>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</si>
  <si>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</si>
  <si>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</si>
  <si>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</si>
  <si>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</si>
  <si>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</si>
  <si>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</si>
  <si>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</si>
  <si>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</si>
  <si>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</si>
  <si>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</si>
  <si>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</si>
  <si>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</si>
  <si>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</si>
  <si>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</si>
  <si>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</si>
  <si>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</si>
  <si>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</si>
  <si>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</si>
  <si>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</si>
  <si>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</si>
  <si>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</si>
  <si>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</si>
  <si>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</si>
  <si>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</si>
  <si>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</si>
  <si>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</si>
  <si>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</si>
  <si>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</si>
  <si>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</si>
  <si>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</si>
  <si>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</si>
  <si>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</si>
  <si>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</si>
  <si>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</si>
  <si>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</si>
  <si>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</si>
  <si>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</si>
  <si>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</si>
  <si>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</si>
  <si>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</si>
  <si>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</si>
  <si>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</si>
  <si>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</si>
  <si>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</si>
  <si>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</si>
  <si>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</si>
  <si>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</si>
  <si>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</si>
  <si>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</si>
  <si>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</si>
  <si>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</si>
  <si>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</si>
  <si>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</si>
  <si>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</si>
  <si>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</si>
  <si>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</si>
  <si>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</si>
  <si>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</si>
  <si>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</si>
  <si>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</si>
  <si>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</si>
  <si>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</si>
  <si>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</si>
  <si>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</si>
  <si>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</si>
  <si>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</si>
  <si>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</si>
  <si>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</si>
  <si>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</si>
  <si>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</si>
  <si>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</si>
  <si>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</si>
  <si>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</si>
  <si>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</si>
  <si>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</si>
  <si>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</si>
  <si>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</si>
  <si>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</si>
  <si>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</si>
  <si>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</si>
  <si>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</si>
  <si>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</si>
  <si>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</si>
  <si>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</si>
  <si>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</si>
  <si>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</si>
  <si>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</si>
  <si>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</si>
  <si>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</si>
  <si>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</si>
  <si>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</si>
  <si>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</si>
  <si>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</si>
  <si>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</si>
  <si>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</si>
  <si>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</si>
  <si>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</si>
  <si>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</si>
  <si>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</si>
  <si>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</si>
  <si>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</si>
  <si>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</si>
  <si>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</si>
  <si>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</si>
  <si>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</si>
  <si>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</si>
  <si>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</si>
  <si>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</si>
  <si>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</si>
  <si>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</si>
  <si>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</si>
  <si>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</si>
  <si>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</si>
  <si>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</si>
  <si>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</si>
  <si>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</si>
  <si>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</si>
  <si>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</si>
  <si>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</si>
  <si>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</si>
  <si>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</si>
  <si>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</si>
  <si>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</si>
  <si>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</si>
  <si>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</si>
  <si>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</si>
  <si>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</si>
  <si>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</si>
  <si>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</si>
  <si>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</si>
  <si>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</si>
  <si>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</si>
  <si>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</si>
  <si>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</si>
  <si>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</si>
  <si>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</si>
  <si>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</si>
  <si>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</si>
  <si>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</si>
  <si>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</si>
  <si>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</si>
  <si>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</si>
  <si>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</si>
  <si>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</si>
  <si>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</si>
  <si>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</si>
  <si>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</si>
  <si>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</si>
  <si>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</si>
  <si>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</si>
  <si>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</si>
  <si>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</si>
  <si>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</si>
  <si>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</si>
  <si>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</si>
  <si>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</si>
  <si>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</si>
  <si>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</si>
  <si>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</si>
  <si>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</si>
  <si>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</si>
  <si>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</si>
  <si>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</si>
  <si>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</si>
  <si>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</si>
  <si>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</si>
  <si>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</si>
  <si>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</si>
  <si>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</si>
  <si>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</si>
  <si>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</si>
  <si>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</si>
  <si>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</si>
  <si>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</si>
  <si>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</si>
  <si>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</si>
  <si>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</si>
  <si>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</si>
  <si>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</si>
  <si>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</si>
  <si>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</si>
  <si>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</si>
  <si>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</si>
  <si>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</si>
  <si>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</si>
  <si>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</si>
  <si>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</si>
  <si>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</si>
  <si>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</si>
  <si>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</si>
  <si>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</si>
  <si>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</si>
  <si>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</si>
  <si>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</si>
  <si>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</si>
  <si>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</si>
  <si>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</si>
  <si>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</si>
  <si>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</si>
  <si>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</si>
  <si>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</si>
  <si>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</si>
  <si>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</si>
  <si>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</si>
  <si>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</si>
  <si>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</si>
  <si>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</si>
  <si>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</si>
  <si>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</si>
  <si>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</si>
  <si>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</si>
  <si>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</si>
  <si>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</si>
  <si>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</si>
  <si>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</si>
  <si>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</si>
  <si>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</si>
  <si>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</si>
  <si>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</si>
  <si>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</si>
  <si>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</si>
  <si>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</si>
  <si>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</si>
  <si>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</si>
  <si>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</si>
  <si>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</si>
  <si>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</si>
  <si>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</si>
  <si>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</si>
  <si>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</si>
  <si>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</si>
  <si>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</si>
  <si>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</si>
  <si>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</si>
  <si>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</si>
  <si>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</si>
  <si>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</si>
  <si>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</si>
  <si>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</si>
  <si>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</si>
  <si>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</si>
  <si>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</si>
  <si>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</si>
  <si>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</si>
  <si>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</si>
  <si>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</si>
  <si>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</si>
  <si>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</si>
  <si>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</si>
  <si>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</si>
  <si>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</si>
  <si>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</si>
  <si>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</si>
  <si>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</si>
  <si>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</si>
  <si>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</si>
  <si>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</si>
  <si>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</si>
  <si>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</si>
  <si>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</si>
  <si>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</si>
  <si>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</si>
  <si>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</si>
  <si>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</si>
  <si>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</si>
  <si>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</si>
  <si>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</si>
  <si>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</si>
  <si>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</si>
  <si>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</si>
  <si>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</si>
  <si>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</si>
  <si>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</si>
  <si>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</si>
  <si>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</si>
  <si>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</si>
  <si>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</si>
  <si>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</si>
  <si>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</si>
  <si>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</si>
  <si>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</si>
  <si>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</si>
  <si>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</si>
  <si>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</si>
  <si>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</si>
  <si>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</si>
  <si>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</si>
  <si>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</si>
  <si>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</si>
  <si>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</si>
  <si>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</si>
  <si>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</si>
  <si>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</si>
  <si>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</si>
  <si>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</si>
  <si>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</si>
  <si>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</si>
  <si>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</si>
  <si>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</si>
  <si>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</si>
  <si>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</si>
  <si>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</si>
  <si>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</si>
  <si>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</si>
  <si>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</si>
  <si>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</si>
  <si>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</si>
  <si>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</si>
  <si>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</si>
  <si>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</si>
  <si>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</si>
  <si>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</si>
  <si>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</si>
  <si>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</si>
  <si>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</si>
  <si>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</si>
  <si>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</si>
  <si>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</si>
  <si>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</si>
  <si>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</si>
  <si>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</si>
  <si>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</si>
  <si>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</si>
  <si>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</si>
  <si>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</si>
  <si>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</si>
  <si>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</si>
  <si>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</si>
  <si>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</si>
  <si>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</si>
  <si>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</si>
  <si>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</si>
  <si>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</si>
  <si>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</si>
  <si>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</si>
  <si>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</si>
  <si>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</si>
  <si>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</si>
  <si>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</si>
  <si>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</si>
  <si>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</si>
  <si>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</si>
  <si>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</si>
  <si>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</si>
  <si>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</si>
  <si>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</si>
  <si>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</si>
  <si>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</si>
  <si>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</si>
  <si>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</si>
  <si>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</si>
  <si>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</si>
  <si>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</si>
  <si>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</si>
  <si>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</si>
  <si>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</si>
  <si>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</si>
  <si>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</si>
  <si>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</si>
  <si>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</si>
  <si>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</si>
  <si>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</si>
  <si>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</si>
  <si>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</si>
  <si>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</si>
  <si>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</si>
  <si>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</si>
  <si>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</si>
  <si>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</si>
  <si>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</si>
  <si>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</si>
  <si>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</si>
  <si>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</si>
  <si>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</si>
  <si>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</si>
  <si>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</si>
  <si>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</si>
  <si>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</si>
  <si>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</si>
  <si>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</si>
  <si>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</si>
  <si>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</si>
  <si>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</si>
  <si>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</si>
  <si>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</si>
  <si>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</si>
  <si>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</si>
  <si>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</si>
  <si>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</si>
  <si>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</si>
  <si>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</si>
  <si>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</si>
  <si>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</si>
  <si>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</si>
  <si>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</si>
  <si>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</si>
  <si>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</si>
  <si>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</si>
  <si>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</si>
  <si>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</si>
  <si>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</si>
  <si>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</si>
  <si>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</si>
  <si>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</si>
  <si>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</si>
  <si>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</si>
  <si>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</si>
  <si>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</si>
  <si>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</si>
  <si>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</si>
  <si>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</si>
  <si>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</si>
  <si>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</si>
  <si>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</si>
  <si>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</si>
  <si>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</si>
  <si>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</si>
  <si>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</si>
  <si>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</si>
  <si>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</si>
  <si>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</si>
  <si>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</si>
  <si>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</si>
  <si>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</si>
  <si>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</si>
  <si>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</si>
  <si>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</si>
  <si>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</si>
  <si>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</si>
  <si>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</si>
  <si>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</si>
  <si>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</si>
  <si>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</si>
  <si>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</si>
  <si>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</si>
  <si>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</si>
  <si>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</si>
  <si>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</si>
  <si>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</si>
  <si>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</si>
  <si>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</si>
  <si>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</si>
  <si>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</si>
  <si>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</si>
  <si>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</si>
  <si>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</si>
  <si>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</si>
  <si>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</si>
  <si>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</si>
  <si>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</si>
  <si>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</si>
  <si>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</si>
  <si>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</si>
  <si>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</si>
  <si>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</si>
  <si>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</si>
  <si>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</si>
  <si>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</si>
  <si>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</si>
  <si>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</si>
  <si>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</si>
  <si>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</si>
  <si>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</si>
  <si>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</si>
  <si>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</si>
  <si>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</si>
  <si>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</si>
  <si>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</si>
  <si>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</si>
  <si>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</si>
  <si>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</si>
  <si>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</si>
  <si>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</si>
  <si>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</si>
  <si>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</si>
  <si>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</si>
  <si>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</si>
  <si>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</si>
  <si>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</si>
  <si>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</si>
  <si>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</si>
  <si>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</si>
  <si>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</si>
  <si>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</si>
  <si>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</si>
  <si>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</si>
  <si>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</si>
  <si>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</si>
  <si>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</si>
  <si>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</si>
  <si>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</si>
  <si>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</si>
  <si>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</si>
  <si>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</si>
  <si>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</si>
  <si>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</si>
  <si>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</si>
  <si>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</si>
  <si>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</si>
  <si>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</si>
  <si>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</si>
  <si>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</si>
  <si>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</si>
  <si>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</si>
  <si>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</si>
  <si>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</si>
  <si>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</si>
  <si>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</si>
  <si>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</si>
  <si>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</si>
  <si>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</si>
  <si>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</si>
  <si>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</si>
  <si>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</si>
  <si>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</si>
  <si>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</si>
  <si>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</si>
  <si>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</si>
  <si>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</si>
  <si>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</si>
  <si>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</si>
  <si>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</si>
  <si>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</si>
  <si>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</si>
  <si>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</si>
  <si>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</si>
  <si>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</si>
  <si>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</si>
  <si>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</si>
  <si>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</si>
  <si>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</si>
  <si>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</si>
  <si>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</si>
  <si>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</si>
  <si>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</si>
  <si>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</si>
  <si>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</si>
  <si>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</si>
  <si>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</si>
  <si>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</si>
  <si>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</si>
  <si>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</si>
  <si>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</si>
  <si>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</si>
  <si>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</si>
  <si>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</si>
  <si>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</si>
  <si>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</si>
  <si>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</si>
  <si>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</si>
  <si>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</si>
  <si>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</si>
  <si>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</si>
  <si>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</si>
  <si>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</si>
  <si>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</si>
  <si>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</si>
  <si>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</si>
  <si>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</si>
  <si>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</si>
  <si>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</si>
  <si>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</si>
  <si>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</si>
  <si>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</si>
  <si>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</si>
  <si>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</si>
  <si>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</si>
  <si>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</si>
  <si>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</si>
  <si>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</si>
  <si>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</si>
  <si>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</si>
  <si>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</si>
  <si>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</si>
  <si>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</si>
  <si>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</si>
  <si>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</si>
  <si>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</si>
  <si>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</si>
  <si>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</si>
  <si>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</si>
  <si>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</si>
  <si>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</si>
  <si>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</si>
  <si>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</si>
  <si>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</si>
  <si>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</si>
  <si>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</si>
  <si>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</si>
  <si>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</si>
  <si>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</si>
  <si>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</si>
  <si>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</si>
  <si>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</si>
  <si>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</si>
  <si>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</si>
  <si>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</si>
  <si>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</si>
  <si>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</si>
  <si>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</si>
  <si>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</si>
  <si>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</si>
  <si>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</si>
  <si>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</si>
  <si>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</si>
  <si>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</si>
  <si>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</si>
  <si>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</si>
  <si>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</si>
  <si>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</si>
  <si>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</si>
  <si>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</si>
  <si>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</si>
  <si>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</si>
  <si>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</si>
  <si>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</si>
  <si>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</si>
  <si>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</si>
  <si>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</si>
  <si>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</si>
  <si>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</si>
  <si>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</si>
  <si>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</si>
  <si>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</si>
  <si>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</si>
  <si>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</si>
  <si>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</si>
  <si>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</si>
  <si>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</si>
  <si>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</si>
  <si>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</si>
  <si>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</si>
  <si>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</si>
  <si>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</si>
  <si>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</si>
  <si>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</si>
  <si>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</si>
  <si>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</si>
  <si>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</si>
  <si>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</si>
  <si>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</si>
  <si>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</si>
  <si>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</si>
  <si>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</si>
  <si>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</si>
  <si>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</si>
  <si>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</si>
  <si>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</si>
  <si>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</si>
  <si>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</si>
  <si>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</si>
  <si>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</si>
  <si>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</si>
  <si>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</si>
  <si>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</si>
  <si>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</si>
  <si>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</si>
  <si>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</si>
  <si>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</si>
  <si>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</si>
  <si>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</si>
  <si>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</si>
  <si>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</si>
  <si>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</si>
  <si>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</si>
  <si>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</si>
  <si>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</si>
  <si>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</si>
  <si>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</si>
  <si>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</si>
  <si>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</si>
  <si>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</si>
  <si>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</si>
  <si>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</si>
  <si>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</si>
  <si>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</si>
  <si>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</si>
  <si>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</si>
  <si>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</si>
  <si>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</si>
  <si>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</si>
  <si>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</si>
  <si>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</si>
  <si>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</si>
  <si>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</si>
  <si>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</si>
  <si>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</si>
  <si>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</si>
  <si>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</si>
  <si>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</si>
  <si>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</si>
  <si>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</si>
  <si>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</si>
  <si>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</si>
  <si>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</si>
  <si>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</si>
  <si>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</si>
  <si>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</si>
  <si>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</si>
  <si>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</si>
  <si>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</si>
  <si>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</si>
  <si>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</si>
  <si>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</si>
  <si>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</si>
  <si>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</si>
  <si>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</si>
  <si>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</si>
  <si>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</si>
  <si>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</si>
  <si>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</si>
  <si>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</si>
  <si>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</si>
  <si>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</si>
  <si>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</si>
  <si>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</si>
  <si>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</si>
  <si>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</si>
  <si>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</si>
  <si>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</si>
  <si>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</si>
  <si>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</si>
  <si>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</si>
  <si>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</si>
  <si>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</si>
  <si>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</si>
  <si>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</si>
  <si>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</si>
  <si>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</si>
  <si>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</si>
  <si>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</si>
  <si>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</si>
  <si>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</si>
  <si>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</si>
  <si>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</si>
  <si>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</si>
  <si>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</si>
  <si>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</si>
  <si>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</si>
  <si>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</si>
  <si>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</si>
  <si>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</si>
  <si>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</si>
  <si>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</si>
  <si>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</si>
  <si>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</si>
  <si>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</si>
  <si>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</si>
  <si>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</si>
  <si>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</si>
  <si>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</si>
  <si>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</si>
  <si>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</si>
  <si>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</si>
  <si>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</si>
  <si>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</si>
  <si>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</si>
  <si>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</si>
  <si>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</si>
  <si>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</si>
  <si>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</si>
  <si>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</si>
  <si>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</si>
  <si>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</si>
  <si>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</si>
  <si>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</si>
  <si>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</si>
  <si>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</si>
  <si>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</si>
  <si>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</si>
  <si>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</si>
  <si>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</si>
  <si>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</si>
  <si>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</si>
  <si>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</si>
  <si>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</si>
  <si>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</si>
  <si>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</si>
  <si>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</si>
  <si>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</si>
  <si>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</si>
  <si>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</si>
  <si>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</si>
  <si>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</si>
  <si>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</si>
  <si>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</si>
  <si>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</si>
  <si>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</si>
  <si>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</si>
  <si>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</si>
  <si>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</si>
  <si>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</si>
  <si>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</si>
  <si>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</si>
  <si>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</si>
  <si>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</si>
  <si>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</si>
  <si>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</si>
  <si>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</si>
  <si>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</si>
  <si>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</si>
  <si>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</si>
  <si>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</si>
  <si>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</si>
  <si>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</si>
  <si>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</si>
  <si>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</si>
  <si>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</si>
  <si>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</si>
  <si>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</si>
  <si>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</si>
  <si>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</si>
  <si>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</si>
  <si>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</si>
  <si>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</si>
  <si>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</si>
  <si>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</si>
  <si>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</si>
  <si>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</si>
  <si>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</si>
  <si>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</si>
  <si>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</si>
  <si>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</si>
  <si>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</si>
  <si>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</si>
  <si>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</si>
  <si>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</si>
  <si>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</si>
  <si>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</si>
  <si>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</si>
  <si>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</si>
  <si>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</si>
  <si>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</si>
  <si>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</si>
  <si>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</si>
  <si>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</si>
  <si>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</si>
  <si>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</si>
  <si>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</si>
  <si>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</si>
  <si>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</si>
  <si>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</si>
  <si>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</si>
  <si>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</si>
  <si>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</si>
  <si>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</si>
  <si>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</si>
  <si>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</si>
  <si>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</si>
  <si>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</si>
  <si>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</si>
  <si>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</si>
  <si>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</si>
  <si>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</si>
  <si>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</si>
  <si>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</si>
  <si>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</si>
  <si>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</si>
  <si>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</si>
  <si>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</si>
  <si>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</si>
  <si>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</si>
  <si>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</si>
  <si>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</si>
  <si>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</si>
  <si>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</si>
  <si>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</si>
  <si>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</si>
  <si>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</si>
  <si>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</si>
  <si>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</si>
  <si>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</si>
  <si>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</si>
  <si>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</si>
  <si>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</si>
  <si>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</si>
  <si>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</si>
  <si>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</si>
  <si>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</si>
  <si>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</si>
  <si>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</si>
  <si>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</si>
  <si>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</si>
  <si>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</si>
  <si>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</si>
  <si>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</si>
  <si>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</si>
  <si>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</si>
  <si>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</si>
  <si>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</si>
  <si>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</si>
  <si>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</si>
  <si>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</si>
  <si>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</si>
  <si>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</si>
  <si>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</si>
  <si>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</si>
  <si>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</si>
  <si>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</si>
  <si>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</si>
  <si>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</si>
  <si>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</si>
  <si>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</si>
  <si>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</si>
  <si>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</si>
  <si>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</si>
  <si>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</si>
  <si>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</si>
  <si>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</si>
  <si>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</si>
  <si>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</si>
  <si>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</si>
  <si>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</si>
  <si>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</si>
  <si>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</si>
  <si>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</si>
  <si>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</si>
  <si>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</si>
  <si>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</si>
  <si>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</si>
  <si>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</si>
  <si>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</si>
  <si>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</si>
  <si>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</si>
  <si>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</si>
  <si>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</si>
  <si>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</si>
  <si>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</si>
  <si>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</si>
  <si>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</si>
  <si>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</si>
  <si>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</si>
  <si>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</si>
  <si>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</si>
  <si>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</si>
  <si>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</si>
  <si>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</si>
  <si>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</si>
  <si>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</si>
  <si>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</si>
  <si>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</si>
  <si>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</si>
  <si>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</si>
  <si>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</si>
  <si>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</si>
  <si>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</si>
  <si>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</si>
  <si>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</si>
  <si>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</si>
  <si>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</si>
  <si>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</si>
  <si>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</si>
  <si>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</si>
  <si>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</si>
  <si>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</si>
  <si>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</si>
  <si>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</si>
  <si>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</si>
  <si>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</si>
  <si>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</si>
  <si>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</si>
  <si>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</si>
  <si>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</si>
  <si>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</si>
  <si>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</si>
  <si>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</si>
  <si>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</si>
  <si>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</si>
  <si>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</si>
  <si>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</si>
  <si>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</si>
  <si>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</si>
  <si>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</si>
  <si>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</si>
  <si>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</si>
  <si>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</si>
  <si>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</si>
  <si>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</si>
  <si>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</si>
  <si>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</si>
  <si>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</si>
  <si>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</si>
  <si>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</si>
  <si>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</si>
  <si>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</si>
  <si>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</si>
  <si>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</si>
  <si>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</si>
  <si>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</si>
  <si>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</si>
  <si>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</si>
  <si>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</si>
  <si>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</si>
  <si>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</si>
  <si>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</si>
  <si>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</si>
  <si>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</si>
  <si>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</si>
  <si>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</si>
  <si>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</si>
  <si>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</si>
  <si>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</si>
  <si>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</si>
  <si>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</si>
  <si>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</si>
  <si>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</si>
  <si>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</si>
  <si>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</si>
  <si>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</si>
  <si>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</si>
  <si>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</si>
  <si>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</si>
  <si>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</si>
  <si>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</si>
  <si>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</si>
  <si>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</si>
  <si>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</si>
  <si>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</si>
  <si>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</si>
  <si>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</si>
  <si>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</si>
  <si>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</si>
  <si>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</si>
  <si>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</si>
  <si>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</si>
  <si>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</si>
  <si>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</si>
  <si>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</si>
  <si>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</si>
  <si>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</si>
  <si>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</si>
  <si>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</si>
  <si>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</si>
  <si>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</si>
  <si>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</si>
  <si>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</si>
  <si>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</si>
  <si>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</si>
  <si>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</si>
  <si>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</si>
  <si>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</si>
  <si>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</si>
  <si>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</si>
  <si>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</si>
  <si>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</si>
  <si>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</si>
  <si>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</si>
  <si>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</si>
  <si>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</si>
  <si>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</si>
  <si>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</si>
  <si>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</si>
  <si>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</si>
  <si>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</si>
  <si>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</si>
  <si>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</si>
  <si>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</si>
  <si>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</si>
  <si>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</si>
  <si>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</si>
  <si>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</si>
  <si>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</si>
  <si>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</si>
  <si>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</si>
  <si>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</si>
  <si>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</si>
  <si>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</si>
  <si>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</si>
  <si>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</si>
  <si>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</si>
  <si>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</si>
  <si>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</si>
  <si>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</si>
  <si>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</si>
  <si>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</si>
  <si>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</si>
  <si>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</si>
  <si>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</si>
  <si>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</si>
  <si>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</si>
  <si>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</si>
  <si>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</si>
  <si>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</si>
  <si>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</si>
  <si>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</si>
  <si>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</si>
  <si>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</si>
  <si>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</si>
  <si>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</si>
  <si>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</si>
  <si>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</si>
  <si>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</si>
  <si>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</si>
  <si>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</si>
  <si>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</si>
  <si>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</si>
  <si>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</si>
  <si>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</si>
  <si>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</si>
  <si>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</si>
  <si>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</si>
  <si>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</si>
  <si>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</si>
  <si>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</si>
  <si>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</si>
  <si>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</si>
  <si>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</si>
  <si>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</si>
  <si>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</si>
  <si>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</si>
  <si>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</si>
  <si>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</si>
  <si>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</si>
  <si>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</si>
  <si>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</si>
  <si>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</si>
  <si>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</si>
  <si>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</si>
  <si>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</si>
  <si>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</si>
  <si>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</si>
  <si>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</si>
  <si>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</si>
  <si>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</si>
  <si>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</si>
  <si>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</si>
  <si>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</si>
  <si>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</si>
  <si>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</si>
  <si>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</si>
  <si>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</si>
  <si>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</si>
  <si>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</si>
  <si>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</si>
  <si>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</si>
  <si>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</si>
  <si>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</si>
  <si>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</si>
  <si>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</si>
  <si>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</si>
  <si>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</si>
  <si>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</si>
  <si>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</si>
  <si>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</si>
  <si>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</si>
  <si>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</si>
  <si>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</si>
  <si>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</si>
  <si>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</si>
  <si>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</si>
  <si>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</si>
  <si>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</si>
  <si>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</si>
  <si>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</si>
  <si>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</si>
  <si>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</si>
  <si>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</si>
  <si>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</si>
  <si>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</si>
  <si>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</si>
  <si>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</si>
  <si>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</si>
  <si>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</si>
  <si>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</si>
  <si>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</si>
  <si>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</si>
  <si>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</si>
  <si>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</si>
  <si>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</si>
  <si>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</si>
  <si>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</si>
  <si>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</si>
  <si>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</si>
  <si>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</si>
  <si>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</si>
  <si>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</si>
  <si>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</si>
  <si>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</si>
  <si>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</si>
  <si>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</si>
  <si>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</si>
  <si>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</si>
  <si>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</si>
  <si>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</si>
  <si>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</si>
  <si>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</si>
  <si>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</si>
  <si>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</si>
  <si>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</si>
  <si>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</si>
  <si>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</si>
  <si>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</si>
  <si>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</si>
  <si>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</si>
  <si>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</si>
  <si>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</si>
  <si>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</si>
  <si>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</si>
  <si>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</si>
  <si>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</si>
  <si>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</si>
  <si>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</si>
  <si>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</si>
  <si>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</si>
  <si>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</si>
  <si>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</si>
  <si>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</si>
  <si>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</si>
  <si>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</si>
  <si>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</si>
  <si>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</si>
  <si>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</si>
  <si>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</si>
  <si>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</si>
  <si>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</si>
  <si>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</si>
  <si>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</si>
  <si>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</si>
  <si>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</si>
  <si>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</si>
  <si>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</si>
  <si>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</si>
  <si>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</si>
  <si>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</si>
  <si>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</si>
  <si>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</si>
  <si>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</si>
  <si>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</si>
  <si>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</si>
  <si>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</si>
  <si>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</si>
  <si>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</si>
  <si>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</si>
  <si>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</si>
  <si>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</si>
  <si>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</si>
  <si>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</si>
  <si>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</si>
  <si>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</si>
  <si>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</si>
  <si>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</si>
  <si>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</si>
  <si>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</si>
  <si>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</si>
  <si>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</si>
  <si>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</si>
  <si>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</si>
  <si>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</si>
  <si>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</si>
  <si>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</si>
  <si>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</si>
  <si>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</si>
  <si>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</si>
  <si>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</si>
  <si>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</si>
  <si>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</si>
  <si>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</si>
  <si>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</si>
  <si>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</si>
  <si>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</si>
  <si>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</si>
  <si>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</si>
  <si>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</si>
  <si>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</si>
  <si>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</si>
  <si>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</si>
  <si>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</si>
  <si>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</si>
  <si>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</si>
  <si>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</si>
  <si>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</si>
  <si>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</si>
  <si>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</si>
  <si>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</si>
  <si>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</si>
  <si>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</si>
  <si>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</si>
  <si>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</si>
  <si>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</si>
  <si>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</si>
  <si>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</si>
  <si>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</si>
  <si>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</si>
  <si>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</si>
  <si>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</si>
  <si>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</si>
  <si>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</si>
  <si>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</si>
  <si>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</si>
  <si>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</si>
  <si>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</si>
  <si>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</si>
  <si>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</si>
  <si>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</si>
  <si>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</si>
  <si>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</si>
  <si>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</si>
  <si>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</si>
  <si>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</si>
  <si>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</si>
  <si>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</si>
  <si>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</si>
  <si>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</si>
  <si>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</si>
  <si>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</si>
  <si>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</si>
  <si>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</si>
  <si>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</si>
  <si>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</si>
  <si>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</si>
  <si>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</si>
  <si>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</si>
  <si>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</si>
  <si>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</si>
  <si>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</si>
  <si>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</si>
  <si>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</si>
  <si>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</si>
  <si>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</si>
  <si>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</si>
  <si>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</si>
  <si>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</si>
  <si>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</si>
  <si>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</si>
  <si>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</si>
  <si>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</si>
  <si>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</si>
  <si>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</si>
  <si>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</si>
  <si>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</si>
  <si>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</si>
  <si>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</si>
  <si>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</si>
  <si>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</si>
  <si>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</si>
  <si>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</si>
  <si>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</si>
  <si>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</si>
  <si>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</si>
  <si>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</si>
  <si>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</si>
  <si>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</si>
  <si>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</si>
  <si>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</si>
  <si>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</si>
  <si>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</si>
  <si>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</si>
  <si>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</si>
  <si>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</si>
  <si>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</si>
  <si>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</si>
  <si>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</si>
  <si>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</si>
  <si>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</si>
  <si>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</si>
  <si>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</si>
  <si>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</si>
  <si>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</si>
  <si>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</si>
  <si>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</si>
  <si>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</si>
  <si>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</si>
  <si>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</si>
  <si>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</si>
  <si>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</si>
  <si>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</si>
  <si>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</si>
  <si>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</si>
  <si>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</si>
  <si>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</si>
  <si>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</si>
  <si>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</si>
  <si>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</si>
  <si>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</si>
  <si>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</si>
  <si>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</si>
  <si>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</si>
  <si>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</si>
  <si>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</si>
  <si>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</si>
  <si>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</si>
  <si>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</si>
  <si>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</si>
  <si>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</si>
  <si>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</si>
  <si>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</si>
  <si>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</si>
  <si>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</si>
  <si>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</si>
  <si>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</si>
  <si>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</si>
  <si>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</si>
  <si>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</si>
  <si>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</si>
  <si>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</si>
  <si>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</si>
  <si>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</si>
  <si>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</si>
  <si>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</si>
  <si>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</si>
  <si>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</si>
  <si>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</si>
  <si>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</si>
  <si>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</si>
  <si>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</si>
  <si>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</si>
  <si>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</si>
  <si>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</si>
  <si>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</si>
  <si>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</si>
  <si>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</si>
  <si>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</si>
  <si>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</si>
  <si>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</si>
  <si>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</si>
  <si>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</si>
  <si>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</si>
  <si>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</si>
  <si>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</si>
  <si>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</si>
  <si>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</si>
  <si>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</si>
  <si>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</si>
  <si>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</si>
  <si>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</si>
  <si>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</si>
  <si>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</si>
  <si>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</si>
  <si>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</si>
  <si>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</si>
  <si>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</si>
  <si>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</si>
  <si>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</si>
  <si>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</si>
  <si>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</si>
  <si>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</si>
  <si>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</si>
  <si>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</si>
  <si>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</si>
  <si>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</si>
  <si>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</si>
  <si>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</si>
  <si>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</si>
  <si>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</si>
  <si>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</si>
  <si>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</si>
  <si>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</si>
  <si>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</si>
  <si>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</si>
  <si>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</si>
  <si>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</si>
  <si>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</si>
  <si>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</si>
  <si>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</si>
  <si>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</si>
  <si>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</si>
  <si>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</si>
  <si>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</si>
  <si>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</si>
  <si>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</si>
  <si>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</si>
  <si>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</si>
  <si>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</si>
  <si>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</si>
  <si>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</si>
  <si>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</si>
  <si>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</si>
  <si>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</si>
  <si>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</si>
  <si>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</si>
  <si>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</si>
  <si>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</si>
  <si>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</si>
  <si>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</si>
  <si>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</si>
  <si>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</si>
  <si>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</si>
  <si>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</si>
  <si>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</si>
  <si>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</si>
  <si>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</si>
  <si>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</si>
  <si>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</si>
  <si>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</si>
  <si>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</si>
  <si>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</si>
  <si>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</si>
  <si>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</si>
  <si>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</si>
  <si>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</si>
  <si>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</si>
  <si>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</si>
  <si>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</si>
  <si>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</si>
  <si>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</si>
  <si>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</si>
  <si>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</si>
  <si>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</si>
  <si>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</si>
  <si>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</si>
  <si>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</si>
  <si>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</si>
  <si>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</si>
  <si>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</si>
  <si>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</si>
  <si>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</si>
  <si>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</si>
  <si>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</si>
  <si>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</si>
  <si>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</si>
  <si>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</si>
  <si>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</si>
  <si>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</si>
  <si>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</si>
  <si>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</si>
  <si>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</si>
  <si>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</si>
  <si>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</si>
  <si>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</si>
  <si>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</si>
  <si>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</si>
  <si>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</si>
  <si>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</si>
  <si>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</si>
  <si>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</si>
  <si>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</si>
  <si>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</si>
  <si>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</si>
  <si>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</si>
  <si>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</si>
  <si>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</si>
  <si>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</si>
  <si>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</si>
  <si>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</si>
  <si>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</si>
  <si>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</si>
  <si>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</si>
  <si>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</si>
  <si>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</si>
  <si>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</si>
  <si>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</si>
  <si>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</si>
  <si>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</si>
  <si>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</si>
  <si>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</si>
  <si>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</si>
  <si>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</si>
  <si>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</si>
  <si>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</si>
  <si>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</si>
  <si>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</si>
  <si>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</si>
  <si>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</si>
  <si>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</si>
  <si>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</si>
  <si>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</si>
  <si>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</si>
  <si>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</si>
  <si>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</si>
  <si>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</si>
  <si>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</si>
  <si>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</si>
  <si>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</si>
  <si>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</si>
  <si>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</si>
  <si>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</si>
  <si>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</si>
  <si>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</si>
  <si>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</si>
  <si>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</si>
  <si>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</si>
  <si>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</si>
  <si>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</si>
  <si>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</si>
  <si>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</si>
  <si>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</si>
  <si>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</si>
  <si>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</si>
  <si>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</si>
  <si>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</si>
  <si>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</si>
  <si>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</si>
  <si>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</si>
  <si>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</si>
  <si>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</si>
  <si>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</si>
  <si>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</si>
  <si>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</si>
  <si>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</si>
  <si>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</si>
  <si>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</si>
  <si>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</si>
  <si>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</si>
  <si>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</si>
  <si>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</si>
  <si>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</si>
  <si>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</si>
  <si>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</si>
  <si>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</si>
  <si>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</si>
  <si>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</si>
  <si>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</si>
  <si>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</si>
  <si>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</si>
  <si>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</si>
  <si>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</si>
  <si>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</si>
  <si>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</si>
  <si>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</si>
  <si>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</si>
  <si>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</si>
  <si>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</si>
  <si>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</si>
  <si>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</si>
  <si>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</si>
  <si>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</si>
  <si>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</si>
  <si>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</si>
  <si>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</si>
  <si>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</si>
  <si>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</si>
  <si>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</si>
  <si>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</si>
  <si>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</si>
  <si>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</si>
  <si>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</si>
  <si>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</si>
  <si>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</si>
  <si>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</si>
  <si>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</si>
  <si>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</si>
  <si>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</si>
  <si>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</si>
  <si>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</si>
  <si>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</si>
  <si>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</si>
  <si>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</si>
  <si>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</si>
  <si>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</si>
  <si>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</si>
  <si>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</si>
  <si>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</si>
  <si>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</si>
  <si>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</si>
  <si>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</si>
  <si>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</si>
  <si>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</si>
  <si>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</si>
  <si>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</si>
  <si>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</si>
  <si>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</si>
  <si>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</si>
  <si>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</si>
  <si>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</si>
  <si>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</si>
  <si>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</si>
  <si>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</si>
  <si>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</si>
  <si>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</si>
  <si>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</si>
  <si>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</si>
  <si>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</si>
  <si>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</si>
  <si>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</si>
  <si>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</si>
  <si>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</si>
  <si>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</si>
  <si>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</si>
  <si>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</si>
  <si>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</si>
  <si>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</si>
  <si>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</si>
  <si>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</si>
  <si>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</si>
  <si>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</si>
  <si>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</si>
  <si>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</si>
  <si>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</si>
  <si>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</si>
  <si>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</si>
  <si>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</si>
  <si>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</si>
  <si>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</si>
  <si>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</si>
  <si>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</si>
  <si>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</si>
  <si>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</si>
  <si>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</si>
  <si>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</si>
  <si>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</si>
  <si>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</si>
  <si>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</si>
  <si>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</si>
  <si>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</si>
  <si>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</si>
  <si>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</si>
  <si>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</si>
  <si>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</si>
  <si>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</si>
  <si>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</si>
  <si>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</si>
  <si>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</si>
  <si>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</si>
  <si>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</si>
  <si>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</si>
  <si>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</si>
  <si>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</si>
  <si>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</si>
  <si>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</si>
  <si>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</si>
  <si>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</si>
  <si>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</si>
  <si>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</si>
  <si>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</si>
  <si>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</si>
  <si>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</si>
  <si>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</si>
  <si>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</si>
  <si>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</si>
  <si>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</si>
  <si>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</si>
  <si>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</si>
  <si>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</si>
  <si>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</si>
  <si>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</si>
  <si>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</si>
  <si>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</si>
  <si>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</si>
  <si>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</si>
  <si>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</si>
  <si>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</si>
  <si>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</si>
  <si>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</si>
  <si>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</si>
  <si>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</si>
  <si>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</si>
  <si>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</si>
  <si>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</si>
  <si>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</si>
  <si>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</si>
  <si>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</si>
  <si>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</si>
  <si>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</si>
  <si>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</si>
  <si>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</si>
  <si>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</si>
  <si>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</si>
  <si>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</si>
  <si>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</si>
  <si>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</si>
  <si>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</si>
  <si>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</si>
  <si>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</si>
  <si>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</si>
  <si>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</si>
  <si>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</si>
  <si>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</si>
  <si>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</si>
  <si>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</si>
  <si>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</si>
  <si>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</si>
  <si>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</si>
  <si>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</si>
  <si>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</si>
  <si>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</si>
  <si>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</si>
  <si>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</si>
  <si>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</si>
  <si>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</si>
  <si>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</si>
  <si>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</si>
  <si>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</si>
  <si>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</si>
  <si>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</si>
  <si>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</si>
  <si>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</si>
  <si>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</si>
  <si>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</si>
  <si>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</si>
  <si>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</si>
  <si>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</si>
  <si>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</si>
  <si>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</si>
  <si>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</si>
  <si>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</si>
  <si>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</si>
  <si>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</si>
  <si>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</si>
  <si>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</si>
  <si>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</si>
  <si>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</si>
  <si>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</si>
  <si>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</si>
  <si>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</si>
  <si>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</si>
  <si>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</si>
  <si>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</si>
  <si>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</si>
  <si>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</si>
  <si>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</si>
  <si>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</si>
  <si>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</si>
  <si>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</si>
  <si>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</si>
  <si>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</si>
  <si>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</si>
  <si>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</si>
  <si>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</si>
  <si>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</si>
  <si>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</si>
  <si>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</si>
  <si>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</si>
  <si>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</si>
  <si>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</si>
  <si>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</si>
  <si>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</si>
  <si>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</si>
  <si>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</si>
  <si>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</si>
  <si>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</si>
  <si>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</si>
  <si>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</si>
  <si>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</si>
  <si>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</si>
  <si>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</si>
  <si>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</si>
  <si>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</si>
  <si>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</si>
  <si>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</si>
  <si>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</si>
  <si>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</si>
  <si>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</si>
  <si>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</si>
  <si>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</si>
  <si>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</si>
  <si>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</si>
  <si>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</si>
  <si>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</si>
  <si>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</si>
  <si>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</si>
  <si>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</si>
  <si>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</si>
  <si>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</si>
  <si>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</si>
  <si>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</si>
  <si>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</si>
  <si>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</si>
  <si>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</si>
  <si>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</si>
  <si>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</si>
  <si>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</si>
  <si>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</si>
  <si>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</si>
  <si>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</si>
  <si>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</si>
  <si>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</si>
  <si>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</si>
  <si>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</si>
  <si>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</si>
  <si>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</si>
  <si>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</si>
  <si>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</si>
  <si>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</si>
  <si>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</si>
  <si>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</si>
  <si>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</si>
  <si>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</si>
  <si>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</si>
  <si>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</si>
  <si>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</si>
  <si>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</si>
  <si>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</si>
  <si>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</si>
  <si>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</si>
  <si>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</si>
  <si>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</si>
  <si>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</si>
  <si>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</si>
  <si>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</si>
  <si>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</si>
  <si>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</si>
  <si>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</si>
  <si>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</si>
  <si>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</si>
  <si>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</si>
  <si>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</si>
  <si>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</si>
  <si>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</si>
  <si>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</si>
  <si>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</si>
  <si>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</si>
  <si>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</si>
  <si>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</si>
  <si>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</si>
  <si>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</si>
  <si>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</si>
  <si>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</si>
  <si>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</si>
  <si>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</si>
  <si>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</si>
  <si>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</si>
  <si>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</si>
  <si>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</si>
  <si>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</si>
  <si>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</si>
  <si>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</si>
  <si>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</si>
  <si>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</si>
  <si>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</si>
  <si>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</si>
  <si>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</si>
  <si>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</si>
  <si>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</si>
  <si>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</si>
  <si>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</si>
  <si>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</si>
  <si>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</si>
  <si>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</si>
  <si>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</si>
  <si>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</si>
  <si>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</si>
  <si>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</si>
  <si>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</si>
  <si>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</si>
  <si>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</si>
  <si>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</si>
  <si>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</si>
  <si>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</si>
  <si>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</si>
  <si>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</si>
  <si>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</si>
  <si>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</si>
  <si>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</si>
  <si>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</si>
  <si>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</si>
  <si>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</si>
  <si>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</si>
  <si>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</si>
  <si>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</si>
  <si>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</si>
  <si>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</si>
  <si>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</si>
  <si>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</si>
  <si>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</si>
  <si>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</si>
  <si>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</si>
  <si>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</si>
  <si>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</si>
  <si>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</si>
  <si>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</si>
  <si>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</si>
  <si>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</si>
  <si>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</si>
  <si>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</si>
  <si>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</si>
  <si>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</si>
  <si>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</si>
  <si>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</si>
  <si>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</si>
  <si>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</si>
  <si>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</si>
  <si>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</si>
  <si>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</si>
  <si>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</si>
  <si>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</si>
  <si>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</si>
  <si>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</si>
  <si>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</si>
  <si>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</si>
  <si>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</si>
  <si>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</si>
  <si>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</si>
  <si>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</si>
  <si>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</si>
  <si>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</si>
  <si>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</si>
  <si>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</si>
  <si>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</si>
  <si>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</si>
  <si>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</si>
  <si>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</si>
  <si>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</si>
  <si>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</si>
  <si>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</si>
  <si>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</si>
  <si>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</si>
  <si>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</si>
  <si>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</si>
  <si>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</si>
  <si>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</si>
  <si>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</si>
  <si>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</si>
  <si>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</si>
  <si>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</si>
  <si>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</si>
  <si>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</si>
  <si>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</si>
  <si>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</si>
  <si>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</si>
  <si>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</si>
  <si>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</si>
  <si>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</si>
  <si>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</si>
  <si>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</si>
  <si>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</si>
  <si>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</si>
  <si>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</si>
  <si>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</si>
  <si>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</si>
  <si>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</si>
  <si>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</si>
  <si>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</si>
  <si>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</si>
  <si>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</si>
  <si>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</si>
  <si>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</si>
  <si>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</si>
  <si>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</si>
  <si>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</si>
  <si>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</si>
  <si>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</si>
  <si>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</si>
  <si>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</si>
  <si>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</si>
  <si>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</si>
  <si>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</si>
  <si>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</si>
  <si>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</si>
  <si>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</si>
  <si>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</si>
  <si>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</si>
  <si>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</si>
  <si>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</si>
  <si>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</si>
  <si>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</si>
  <si>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</si>
  <si>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</si>
  <si>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</si>
  <si>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</si>
  <si>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</si>
  <si>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</si>
  <si>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</si>
  <si>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</si>
  <si>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</si>
  <si>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</si>
  <si>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</si>
  <si>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</si>
  <si>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</si>
  <si>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</si>
  <si>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</si>
  <si>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</si>
  <si>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</si>
  <si>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</si>
  <si>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</si>
  <si>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</si>
  <si>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</si>
  <si>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</si>
  <si>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</si>
  <si>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</si>
  <si>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</si>
  <si>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</si>
  <si>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</si>
  <si>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</si>
  <si>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</si>
  <si>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</si>
  <si>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</si>
  <si>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</si>
  <si>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</si>
  <si>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</si>
  <si>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</si>
  <si>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</si>
  <si>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</si>
  <si>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</si>
  <si>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</si>
  <si>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</si>
  <si>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</si>
  <si>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</si>
  <si>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</si>
  <si>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</si>
  <si>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</si>
  <si>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</si>
  <si>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</si>
  <si>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</si>
  <si>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</si>
  <si>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</si>
  <si>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</si>
  <si>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</si>
  <si>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</si>
  <si>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</si>
  <si>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</si>
  <si>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</si>
  <si>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</si>
  <si>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</si>
  <si>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</si>
  <si>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</si>
  <si>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</si>
  <si>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</si>
  <si>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</si>
  <si>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</si>
  <si>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</si>
  <si>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</si>
  <si>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</si>
  <si>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</si>
  <si>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</si>
  <si>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</si>
  <si>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</si>
  <si>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</si>
  <si>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</si>
  <si>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</si>
  <si>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</si>
  <si>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</si>
  <si>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</si>
  <si>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</si>
  <si>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</si>
  <si>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</si>
  <si>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</si>
  <si>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</si>
  <si>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</si>
  <si>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</si>
  <si>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</si>
  <si>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</si>
  <si>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</si>
  <si>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</si>
  <si>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</si>
  <si>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</si>
  <si>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</si>
  <si>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</si>
  <si>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</si>
  <si>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</si>
  <si>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</si>
  <si>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</si>
  <si>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</si>
  <si>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</si>
  <si>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</si>
  <si>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</si>
  <si>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</si>
  <si>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</si>
  <si>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</si>
  <si>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</si>
  <si>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</si>
  <si>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</si>
  <si>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</si>
  <si>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</si>
  <si>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</si>
  <si>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</si>
  <si>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</si>
  <si>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</si>
  <si>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</si>
  <si>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</si>
  <si>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</si>
  <si>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</si>
  <si>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</si>
  <si>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</si>
  <si>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</si>
  <si>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</si>
  <si>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</si>
  <si>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</si>
  <si>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</si>
  <si>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</si>
  <si>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</si>
  <si>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</si>
  <si>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</si>
  <si>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</si>
  <si>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</si>
  <si>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</si>
  <si>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</si>
  <si>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</si>
  <si>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</si>
  <si>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</si>
  <si>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</si>
  <si>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</si>
  <si>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</si>
  <si>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</si>
  <si>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</si>
  <si>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</si>
  <si>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</si>
  <si>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</si>
  <si>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</si>
  <si>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</si>
  <si>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</si>
  <si>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</si>
  <si>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</si>
  <si>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</si>
  <si>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</si>
  <si>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</si>
  <si>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</si>
  <si>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</si>
  <si>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</si>
  <si>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</si>
  <si>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</si>
  <si>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</si>
  <si>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</si>
  <si>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</si>
  <si>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</si>
  <si>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</si>
  <si>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</si>
  <si>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</si>
  <si>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</si>
  <si>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</si>
  <si>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</si>
  <si>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</si>
  <si>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</si>
  <si>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</si>
  <si>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</si>
  <si>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</si>
  <si>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</si>
  <si>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</si>
  <si>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</si>
  <si>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</si>
  <si>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</si>
  <si>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</si>
  <si>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</si>
  <si>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</si>
  <si>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</si>
  <si>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</si>
  <si>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</si>
  <si>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</si>
  <si>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</si>
  <si>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</si>
  <si>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</si>
  <si>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</si>
  <si>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</si>
  <si>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</si>
  <si>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</si>
  <si>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</si>
  <si>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</si>
  <si>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</si>
  <si>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</si>
  <si>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</si>
  <si>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</si>
  <si>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</si>
  <si>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</si>
  <si>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</si>
  <si>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</si>
  <si>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</si>
  <si>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</si>
  <si>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</si>
  <si>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</si>
  <si>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</si>
  <si>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</si>
  <si>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</si>
  <si>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</si>
  <si>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</si>
  <si>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</si>
  <si>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</si>
  <si>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</si>
  <si>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</si>
  <si>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</si>
  <si>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</si>
  <si>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</si>
  <si>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</si>
  <si>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</si>
  <si>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</si>
  <si>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</si>
  <si>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</si>
  <si>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</si>
  <si>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</si>
  <si>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</si>
  <si>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</si>
  <si>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</si>
  <si>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</si>
  <si>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</si>
  <si>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</si>
  <si>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</si>
  <si>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</si>
  <si>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</si>
  <si>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</si>
  <si>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</si>
  <si>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</si>
  <si>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</si>
  <si>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</si>
  <si>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</si>
  <si>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</si>
  <si>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</si>
  <si>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</si>
  <si>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</si>
  <si>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</si>
  <si>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</si>
  <si>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</si>
  <si>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</si>
  <si>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</si>
  <si>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</si>
  <si>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</si>
  <si>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</si>
  <si>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</si>
  <si>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</si>
  <si>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</si>
  <si>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</si>
  <si>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</si>
  <si>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</si>
  <si>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</si>
  <si>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</si>
  <si>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</si>
  <si>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</si>
  <si>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</si>
  <si>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</si>
  <si>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</si>
  <si>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</si>
  <si>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</si>
  <si>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</si>
  <si>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</si>
  <si>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</si>
  <si>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</si>
  <si>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</si>
  <si>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</si>
  <si>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</si>
  <si>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</si>
  <si>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</si>
  <si>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</si>
  <si>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</si>
  <si>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</si>
  <si>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</si>
  <si>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</si>
  <si>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</si>
  <si>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</si>
  <si>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</si>
  <si>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</si>
  <si>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</si>
  <si>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</si>
  <si>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</si>
  <si>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</si>
  <si>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</si>
  <si>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</si>
  <si>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</si>
  <si>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</si>
  <si>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</si>
  <si>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</si>
  <si>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</si>
  <si>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</si>
  <si>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</si>
  <si>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</si>
  <si>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</si>
  <si>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</si>
  <si>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</si>
  <si>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</si>
  <si>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</si>
  <si>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</si>
  <si>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</si>
  <si>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</si>
  <si>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</si>
  <si>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</si>
  <si>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</si>
  <si>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</si>
  <si>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</si>
  <si>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</si>
  <si>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</si>
  <si>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</si>
  <si>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</si>
  <si>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</si>
  <si>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</si>
  <si>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</si>
  <si>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</si>
  <si>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</si>
  <si>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</si>
  <si>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</si>
  <si>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</si>
  <si>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</si>
  <si>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</si>
  <si>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</si>
  <si>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</si>
  <si>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</si>
  <si>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</si>
  <si>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</si>
  <si>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</si>
  <si>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</si>
  <si>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</si>
  <si>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</si>
  <si>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</si>
  <si>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</si>
  <si>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</si>
  <si>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</si>
  <si>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</si>
  <si>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</si>
  <si>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</si>
  <si>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</si>
  <si>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</si>
  <si>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</si>
  <si>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</si>
  <si>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</si>
  <si>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</si>
  <si>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</si>
  <si>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</si>
  <si>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</si>
  <si>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</si>
  <si>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</si>
  <si>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</si>
  <si>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</si>
  <si>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</si>
  <si>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</si>
  <si>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</si>
  <si>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</si>
  <si>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</si>
  <si>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</si>
  <si>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</si>
  <si>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</si>
  <si>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</si>
  <si>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</si>
  <si>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</si>
  <si>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</si>
  <si>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</si>
  <si>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</si>
  <si>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</si>
  <si>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</si>
  <si>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</si>
  <si>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</si>
  <si>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</si>
  <si>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</si>
  <si>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</si>
  <si>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</si>
  <si>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</si>
  <si>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</si>
  <si>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</si>
  <si>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</si>
  <si>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</si>
  <si>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</si>
  <si>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</si>
  <si>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</si>
  <si>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</si>
  <si>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</si>
  <si>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</si>
  <si>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</si>
  <si>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</si>
  <si>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</si>
  <si>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</si>
  <si>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</si>
  <si>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</si>
  <si>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</si>
  <si>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</si>
  <si>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</si>
  <si>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</si>
  <si>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</si>
  <si>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</si>
  <si>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</si>
  <si>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</si>
  <si>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</si>
  <si>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</si>
  <si>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</si>
  <si>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</si>
  <si>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</si>
  <si>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</si>
  <si>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</si>
  <si>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</si>
  <si>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</si>
  <si>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</si>
  <si>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</si>
  <si>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</si>
  <si>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</si>
  <si>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</si>
  <si>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</si>
  <si>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</si>
  <si>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</si>
  <si>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</si>
  <si>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</si>
  <si>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</si>
  <si>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</si>
  <si>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</si>
  <si>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</si>
  <si>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</si>
  <si>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</si>
  <si>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</si>
  <si>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</si>
  <si>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</si>
  <si>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</si>
  <si>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</si>
  <si>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</si>
  <si>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</si>
  <si>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</si>
  <si>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</si>
  <si>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</si>
  <si>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</si>
  <si>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</si>
  <si>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</si>
  <si>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</si>
  <si>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</si>
  <si>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</si>
  <si>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</si>
  <si>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</si>
  <si>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</si>
  <si>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</si>
  <si>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</si>
  <si>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</si>
  <si>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</si>
  <si>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</si>
  <si>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</si>
  <si>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</si>
  <si>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</si>
  <si>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</si>
  <si>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</si>
  <si>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</si>
  <si>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</si>
  <si>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</si>
  <si>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</si>
  <si>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</si>
  <si>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</si>
  <si>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</si>
  <si>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</si>
  <si>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</si>
  <si>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</si>
  <si>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</si>
  <si>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</si>
  <si>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</si>
  <si>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</si>
  <si>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</si>
  <si>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</si>
  <si>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</si>
  <si>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</si>
  <si>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</si>
  <si>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</si>
  <si>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</si>
  <si>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</si>
  <si>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</si>
  <si>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</si>
  <si>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</si>
  <si>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</si>
  <si>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</si>
  <si>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</si>
  <si>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</si>
  <si>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</si>
  <si>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</si>
  <si>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</si>
  <si>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</si>
  <si>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</si>
  <si>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</si>
  <si>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</si>
  <si>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</si>
  <si>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</si>
  <si>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</si>
  <si>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</si>
  <si>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</si>
  <si>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</si>
  <si>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</si>
  <si>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</si>
  <si>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</si>
  <si>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</si>
  <si>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</si>
  <si>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</si>
  <si>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</si>
  <si>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</si>
  <si>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</si>
  <si>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</si>
  <si>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</si>
  <si>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</si>
  <si>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</si>
  <si>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</si>
  <si>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</si>
  <si>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</si>
  <si>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</si>
  <si>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</si>
  <si>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</si>
  <si>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</si>
  <si>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</si>
  <si>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</si>
  <si>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</si>
  <si>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</si>
  <si>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</si>
  <si>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</si>
  <si>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</si>
  <si>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</si>
  <si>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</si>
  <si>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</si>
  <si>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</si>
  <si>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</si>
  <si>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</si>
  <si>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</si>
  <si>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</si>
  <si>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</si>
  <si>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</si>
  <si>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</si>
  <si>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</si>
  <si>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</si>
  <si>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</si>
  <si>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</si>
  <si>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</si>
  <si>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</si>
  <si>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</si>
  <si>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</si>
  <si>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</si>
  <si>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</si>
  <si>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</si>
  <si>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</si>
  <si>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</si>
  <si>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</si>
  <si>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</si>
  <si>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</si>
  <si>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</si>
  <si>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</si>
  <si>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</si>
  <si>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</si>
  <si>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</si>
  <si>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</si>
  <si>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</si>
  <si>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</si>
  <si>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</si>
  <si>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</si>
  <si>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</si>
  <si>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</si>
  <si>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</si>
  <si>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</si>
  <si>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</si>
  <si>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</si>
  <si>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</si>
  <si>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</si>
  <si>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</si>
  <si>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</si>
  <si>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</si>
  <si>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</si>
  <si>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</si>
  <si>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</si>
  <si>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</si>
  <si>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</si>
  <si>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</si>
  <si>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</si>
  <si>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</si>
  <si>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</si>
  <si>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</si>
  <si>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</si>
  <si>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</si>
  <si>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</si>
  <si>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</si>
  <si>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</si>
  <si>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</si>
  <si>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</si>
  <si>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</si>
  <si>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</si>
  <si>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</si>
  <si>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</si>
  <si>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</si>
  <si>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</si>
  <si>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</si>
  <si>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</si>
  <si>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</si>
  <si>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</si>
  <si>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</si>
  <si>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</si>
  <si>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</si>
  <si>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</si>
  <si>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</si>
  <si>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</si>
  <si>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</si>
  <si>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</si>
  <si>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</si>
  <si>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</si>
  <si>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</si>
  <si>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</si>
  <si>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</si>
  <si>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</si>
  <si>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</si>
  <si>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</si>
  <si>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</si>
  <si>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</si>
  <si>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</si>
  <si>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</si>
  <si>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</si>
  <si>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</si>
  <si>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</si>
  <si>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</si>
  <si>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</si>
  <si>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</si>
  <si>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</si>
  <si>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</si>
  <si>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</si>
  <si>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</si>
  <si>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</si>
  <si>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</si>
  <si>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</si>
  <si>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</si>
  <si>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</si>
  <si>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</si>
  <si>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</si>
  <si>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</si>
  <si>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</si>
  <si>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</si>
  <si>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</si>
  <si>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</si>
  <si>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</si>
  <si>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</si>
  <si>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</si>
  <si>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</si>
  <si>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</si>
  <si>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</si>
  <si>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</si>
  <si>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</si>
  <si>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</si>
  <si>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</si>
  <si>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</si>
  <si>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</si>
  <si>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</si>
  <si>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</si>
  <si>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</si>
  <si>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</si>
  <si>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</si>
  <si>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</si>
  <si>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</si>
  <si>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</si>
  <si>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</si>
  <si>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</si>
  <si>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</si>
  <si>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</si>
  <si>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</si>
  <si>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</si>
  <si>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</si>
  <si>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</si>
  <si>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</si>
  <si>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</si>
  <si>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</si>
  <si>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</si>
  <si>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</si>
  <si>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</si>
  <si>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</si>
  <si>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</si>
  <si>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</si>
  <si>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</si>
  <si>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</si>
  <si>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</si>
  <si>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</si>
  <si>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</si>
  <si>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</si>
  <si>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</si>
  <si>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</si>
  <si>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</si>
  <si>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</si>
  <si>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</si>
  <si>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</si>
  <si>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</si>
  <si>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</si>
  <si>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</si>
  <si>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</si>
  <si>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</si>
  <si>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</si>
  <si>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</si>
  <si>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</si>
  <si>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</si>
  <si>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</si>
  <si>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</si>
  <si>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</si>
  <si>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</si>
  <si>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</si>
  <si>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</si>
  <si>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</si>
  <si>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</si>
  <si>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</si>
  <si>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</si>
  <si>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</si>
  <si>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</si>
  <si>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</si>
  <si>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</si>
  <si>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</si>
  <si>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</si>
  <si>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</si>
  <si>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</si>
  <si>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</si>
  <si>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</si>
  <si>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</si>
  <si>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</si>
  <si>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</si>
  <si>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</si>
  <si>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</si>
  <si>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</si>
  <si>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</si>
  <si>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</si>
  <si>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</si>
  <si>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</si>
  <si>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</si>
  <si>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</si>
  <si>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</si>
  <si>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</si>
  <si>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</si>
  <si>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</si>
  <si>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</si>
  <si>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</si>
  <si>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</si>
  <si>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</si>
  <si>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</si>
  <si>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</si>
  <si>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</si>
  <si>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</si>
  <si>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</si>
  <si>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</si>
  <si>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</si>
  <si>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</si>
  <si>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</si>
  <si>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</si>
  <si>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</si>
  <si>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</si>
  <si>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</si>
  <si>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</si>
  <si>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</si>
  <si>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</si>
  <si>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</si>
  <si>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</si>
  <si>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</si>
  <si>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</si>
  <si>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</si>
  <si>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</si>
  <si>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</si>
  <si>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</si>
  <si>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</si>
  <si>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</si>
  <si>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</si>
  <si>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</si>
  <si>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</si>
  <si>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</si>
  <si>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</si>
  <si>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</si>
  <si>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</si>
  <si>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</si>
  <si>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</si>
  <si>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</si>
  <si>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</si>
  <si>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</si>
  <si>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</si>
  <si>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</si>
  <si>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</si>
  <si>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</si>
  <si>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</si>
  <si>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</si>
  <si>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</si>
  <si>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</si>
  <si>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</si>
  <si>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</si>
  <si>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</si>
  <si>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</si>
  <si>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</si>
  <si>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</si>
  <si>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</si>
  <si>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</si>
  <si>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</si>
  <si>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</si>
  <si>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</si>
  <si>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</si>
  <si>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</si>
  <si>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</si>
  <si>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</si>
  <si>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</si>
  <si>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</si>
  <si>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</si>
  <si>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</si>
  <si>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</si>
  <si>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</si>
  <si>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</si>
  <si>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</si>
  <si>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</si>
  <si>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</si>
  <si>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</si>
  <si>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</si>
  <si>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</si>
  <si>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</si>
  <si>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</si>
  <si>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</si>
  <si>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</si>
  <si>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</si>
  <si>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</si>
  <si>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</si>
  <si>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</si>
  <si>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</si>
  <si>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</si>
  <si>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</si>
  <si>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</si>
  <si>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</si>
  <si>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</si>
  <si>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</si>
  <si>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</si>
  <si>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</si>
  <si>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</si>
  <si>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</si>
  <si>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</si>
  <si>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</si>
  <si>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</si>
  <si>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</si>
  <si>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</si>
  <si>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</si>
  <si>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</si>
  <si>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</si>
  <si>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</si>
  <si>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</si>
  <si>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</si>
  <si>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</si>
  <si>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</si>
  <si>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</si>
  <si>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</si>
  <si>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</si>
  <si>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</si>
  <si>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</si>
  <si>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</si>
  <si>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</si>
  <si>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</si>
  <si>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</si>
  <si>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</si>
  <si>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</si>
  <si>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</si>
  <si>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</si>
  <si>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</si>
  <si>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</si>
  <si>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</si>
  <si>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</si>
  <si>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</si>
  <si>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</si>
  <si>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</si>
  <si>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</si>
  <si>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</si>
  <si>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</si>
  <si>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</si>
  <si>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</si>
  <si>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</si>
  <si>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</si>
  <si>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</si>
  <si>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</si>
  <si>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</si>
  <si>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</si>
  <si>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</si>
  <si>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</si>
  <si>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</si>
  <si>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</si>
  <si>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</si>
  <si>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</si>
  <si>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</si>
  <si>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</si>
  <si>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</si>
  <si>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</si>
  <si>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</si>
  <si>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</si>
  <si>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</si>
  <si>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</si>
  <si>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</si>
  <si>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</si>
  <si>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</si>
  <si>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</si>
  <si>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</si>
  <si>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</si>
  <si>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</si>
  <si>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</si>
  <si>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</si>
  <si>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</si>
  <si>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</si>
  <si>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</si>
  <si>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</si>
  <si>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</si>
  <si>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</si>
  <si>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</si>
  <si>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</si>
  <si>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</si>
  <si>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</si>
  <si>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</si>
  <si>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</si>
  <si>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</si>
  <si>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</si>
  <si>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</si>
  <si>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</si>
  <si>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</si>
  <si>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</si>
  <si>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</si>
  <si>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</si>
  <si>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</si>
  <si>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</si>
  <si>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</si>
  <si>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</si>
  <si>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</si>
  <si>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</si>
  <si>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</si>
  <si>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</si>
  <si>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</si>
  <si>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</si>
  <si>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</si>
  <si>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</si>
  <si>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</si>
  <si>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</si>
  <si>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</si>
  <si>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</si>
  <si>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</si>
  <si>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</si>
  <si>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</si>
  <si>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</si>
  <si>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</si>
  <si>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</si>
  <si>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</si>
  <si>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</si>
  <si>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</si>
  <si>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</si>
  <si>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</si>
  <si>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</si>
  <si>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</si>
  <si>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</si>
  <si>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</si>
  <si>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</si>
  <si>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</si>
  <si>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</si>
  <si>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</si>
  <si>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</si>
  <si>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</si>
  <si>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</si>
  <si>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</si>
  <si>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</si>
  <si>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</si>
  <si>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</si>
  <si>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</si>
  <si>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</si>
  <si>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</si>
  <si>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</si>
  <si>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</si>
  <si>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</si>
  <si>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</si>
  <si>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</si>
  <si>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</si>
  <si>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</si>
  <si>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</si>
  <si>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</si>
  <si>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</si>
  <si>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</si>
  <si>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</si>
  <si>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</si>
  <si>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</si>
  <si>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</si>
  <si>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</si>
  <si>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</si>
  <si>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</si>
  <si>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</si>
  <si>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</si>
  <si>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</si>
  <si>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</si>
  <si>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</si>
  <si>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</si>
  <si>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</si>
  <si>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</si>
  <si>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</si>
  <si>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</si>
  <si>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</si>
  <si>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</si>
  <si>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</si>
  <si>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</si>
  <si>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</si>
  <si>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</si>
  <si>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</si>
  <si>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</si>
  <si>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</si>
  <si>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</si>
  <si>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</si>
  <si>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</si>
  <si>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</si>
  <si>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</si>
  <si>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</si>
  <si>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</si>
  <si>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</si>
  <si>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</si>
  <si>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</si>
  <si>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</si>
  <si>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</si>
  <si>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</si>
  <si>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</si>
  <si>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</si>
  <si>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</si>
  <si>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</si>
  <si>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</si>
  <si>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</si>
  <si>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</si>
  <si>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</si>
  <si>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</si>
  <si>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</si>
  <si>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</si>
  <si>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</si>
  <si>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</si>
  <si>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</si>
  <si>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</si>
  <si>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</si>
  <si>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</si>
  <si>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</si>
  <si>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</si>
  <si>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</si>
  <si>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</si>
  <si>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</si>
  <si>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</si>
  <si>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</si>
  <si>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</si>
  <si>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</si>
  <si>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</si>
  <si>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</si>
  <si>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</si>
  <si>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</si>
  <si>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</si>
  <si>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</si>
  <si>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</si>
  <si>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</si>
  <si>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</si>
  <si>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</si>
  <si>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</si>
  <si>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</si>
  <si>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</si>
  <si>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</si>
  <si>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</si>
  <si>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</si>
  <si>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</si>
  <si>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</si>
  <si>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</si>
  <si>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</si>
  <si>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</si>
  <si>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</si>
  <si>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</si>
  <si>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</si>
  <si>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</si>
  <si>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</si>
  <si>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</si>
  <si>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</si>
  <si>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</si>
  <si>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</si>
  <si>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</si>
  <si>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</si>
  <si>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</si>
  <si>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</si>
  <si>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</si>
  <si>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</si>
  <si>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</si>
  <si>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</si>
  <si>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</si>
  <si>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</si>
  <si>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</si>
  <si>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</si>
  <si>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</si>
  <si>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</si>
  <si>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</si>
  <si>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</si>
  <si>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</si>
  <si>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</si>
  <si>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</si>
  <si>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</si>
  <si>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</si>
  <si>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</si>
  <si>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</si>
  <si>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</si>
  <si>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</si>
  <si>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</si>
  <si>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</si>
  <si>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</si>
  <si>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</si>
  <si>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</si>
  <si>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</si>
  <si>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</si>
  <si>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</si>
  <si>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</si>
  <si>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</si>
  <si>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</si>
  <si>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</si>
  <si>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</si>
  <si>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</si>
  <si>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</si>
  <si>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</si>
  <si>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</si>
  <si>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</si>
  <si>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</si>
  <si>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</si>
  <si>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</si>
  <si>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</si>
  <si>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</si>
  <si>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</si>
  <si>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</si>
  <si>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</si>
  <si>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</si>
  <si>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</si>
  <si>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</si>
  <si>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</si>
  <si>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</si>
  <si>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</si>
  <si>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</si>
  <si>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</si>
  <si>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</si>
  <si>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</si>
  <si>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</si>
  <si>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</si>
  <si>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</si>
  <si>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</si>
  <si>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</si>
  <si>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</si>
  <si>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</si>
  <si>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</si>
  <si>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</si>
  <si>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</si>
  <si>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</si>
  <si>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</si>
  <si>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</si>
  <si>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</si>
  <si>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</si>
  <si>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</si>
  <si>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</si>
  <si>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</si>
  <si>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</si>
  <si>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</si>
  <si>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</si>
  <si>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</si>
  <si>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</si>
  <si>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</si>
  <si>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</si>
  <si>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</si>
  <si>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</si>
  <si>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</si>
  <si>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</si>
  <si>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</si>
  <si>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</si>
  <si>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</si>
  <si>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</si>
  <si>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</si>
  <si>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</si>
  <si>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</si>
  <si>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</si>
  <si>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</si>
  <si>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</si>
  <si>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</si>
  <si>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</si>
  <si>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</si>
  <si>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</si>
  <si>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</si>
  <si>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</si>
  <si>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</si>
  <si>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</si>
  <si>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</si>
  <si>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</si>
  <si>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</si>
  <si>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</si>
  <si>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</si>
  <si>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</si>
  <si>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</si>
  <si>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</si>
  <si>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</si>
  <si>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</si>
  <si>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</si>
  <si>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</si>
  <si>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</si>
  <si>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</si>
  <si>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</si>
  <si>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</si>
  <si>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</si>
  <si>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</si>
  <si>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</si>
  <si>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</si>
  <si>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</si>
  <si>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</si>
  <si>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</si>
  <si>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</si>
  <si>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</si>
  <si>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</si>
  <si>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</si>
  <si>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</si>
  <si>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</si>
  <si>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</si>
  <si>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</si>
  <si>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</si>
  <si>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</si>
  <si>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</si>
  <si>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</si>
  <si>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</si>
  <si>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</si>
  <si>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</si>
  <si>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</si>
  <si>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</si>
  <si>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</si>
  <si>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</si>
  <si>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</si>
  <si>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</si>
  <si>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</si>
  <si>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</si>
  <si>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</si>
  <si>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</si>
  <si>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</si>
  <si>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</si>
  <si>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</si>
  <si>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</si>
  <si>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</si>
  <si>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</si>
  <si>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</si>
  <si>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</si>
  <si>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</si>
  <si>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</si>
  <si>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</si>
  <si>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</si>
  <si>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</si>
  <si>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</si>
  <si>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</si>
  <si>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</si>
  <si>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</si>
  <si>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</si>
  <si>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</si>
  <si>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</si>
  <si>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</si>
  <si>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</si>
  <si>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</si>
  <si>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</si>
  <si>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</si>
  <si>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</si>
  <si>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</si>
  <si>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</si>
  <si>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</si>
  <si>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</si>
  <si>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</si>
  <si>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</si>
  <si>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</si>
  <si>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</si>
  <si>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</si>
  <si>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</si>
  <si>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</si>
  <si>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</si>
  <si>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</si>
  <si>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</si>
  <si>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</si>
  <si>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</si>
  <si>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</si>
  <si>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</si>
  <si>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</si>
  <si>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</si>
  <si>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</si>
  <si>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</si>
  <si>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</si>
  <si>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</si>
  <si>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</si>
  <si>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</si>
  <si>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</si>
  <si>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</si>
  <si>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</si>
  <si>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</si>
  <si>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</si>
  <si>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</si>
  <si>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</si>
  <si>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</si>
  <si>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</si>
  <si>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</si>
  <si>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</si>
  <si>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</si>
  <si>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</si>
  <si>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</si>
  <si>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</si>
  <si>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</si>
  <si>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</si>
  <si>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</si>
  <si>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</si>
  <si>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</si>
  <si>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</si>
  <si>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</si>
  <si>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</si>
  <si>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</si>
  <si>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</si>
  <si>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</si>
  <si>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</si>
  <si>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</si>
  <si>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</si>
  <si>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</si>
  <si>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</si>
  <si>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</si>
  <si>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</si>
  <si>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</si>
  <si>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</si>
  <si>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</si>
  <si>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</si>
  <si>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</si>
  <si>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</si>
  <si>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</si>
  <si>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</si>
  <si>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</si>
  <si>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</si>
  <si>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</si>
  <si>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</si>
  <si>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</si>
  <si>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</si>
  <si>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</si>
  <si>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</si>
  <si>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</si>
  <si>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</si>
  <si>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</si>
  <si>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</si>
  <si>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</si>
  <si>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</si>
  <si>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</si>
  <si>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</si>
  <si>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</si>
  <si>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</si>
  <si>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</si>
  <si>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</si>
  <si>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</si>
  <si>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</si>
  <si>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</si>
  <si>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</si>
  <si>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</si>
  <si>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</si>
  <si>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</si>
  <si>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</si>
  <si>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</si>
  <si>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</si>
  <si>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</si>
  <si>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</si>
  <si>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</si>
  <si>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</si>
  <si>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</si>
  <si>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</si>
  <si>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</si>
  <si>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</si>
  <si>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</si>
  <si>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</si>
  <si>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</si>
  <si>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</si>
  <si>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</si>
  <si>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</si>
  <si>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</si>
  <si>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</si>
  <si>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</si>
  <si>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</si>
  <si>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</si>
  <si>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</si>
  <si>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</si>
  <si>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</si>
  <si>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</si>
  <si>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</si>
  <si>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</si>
  <si>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</si>
  <si>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</si>
  <si>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</si>
  <si>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</si>
  <si>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</si>
  <si>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</si>
  <si>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</si>
  <si>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</si>
  <si>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</si>
  <si>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</si>
  <si>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</si>
  <si>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</si>
  <si>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</si>
  <si>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</si>
  <si>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</si>
  <si>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</si>
  <si>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</si>
  <si>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</si>
  <si>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</si>
  <si>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</si>
  <si>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</si>
  <si>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</si>
  <si>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</si>
  <si>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</si>
  <si>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</si>
  <si>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</si>
  <si>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</si>
  <si>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</si>
  <si>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</si>
  <si>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</si>
  <si>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</si>
  <si>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</si>
  <si>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</si>
  <si>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</si>
  <si>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</si>
  <si>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</si>
  <si>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</si>
  <si>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</si>
  <si>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</si>
  <si>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</si>
  <si>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</si>
  <si>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</si>
  <si>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</si>
  <si>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</si>
  <si>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</si>
  <si>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</si>
  <si>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</si>
  <si>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</si>
  <si>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</si>
  <si>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</si>
  <si>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</si>
  <si>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</si>
  <si>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</si>
  <si>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</si>
  <si>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</si>
  <si>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</si>
  <si>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</si>
  <si>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</si>
  <si>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</si>
  <si>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</si>
  <si>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</si>
  <si>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</si>
  <si>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</si>
  <si>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</si>
  <si>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</si>
  <si>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</si>
  <si>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</si>
  <si>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</si>
  <si>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</si>
  <si>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</si>
  <si>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</si>
  <si>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</si>
  <si>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</si>
  <si>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</si>
  <si>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</si>
  <si>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</si>
  <si>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</si>
  <si>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</si>
  <si>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</si>
  <si>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</si>
  <si>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</si>
  <si>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</si>
  <si>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</si>
  <si>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</si>
  <si>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</si>
  <si>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</si>
  <si>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</si>
  <si>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</si>
  <si>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</si>
  <si>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</si>
  <si>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</si>
  <si>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</si>
  <si>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</si>
  <si>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</si>
  <si>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</si>
  <si>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</si>
  <si>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</si>
  <si>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</si>
  <si>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</si>
  <si>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</si>
  <si>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</si>
  <si>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</si>
  <si>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</si>
  <si>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</si>
  <si>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</si>
  <si>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</si>
  <si>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</si>
  <si>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</si>
  <si>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</si>
  <si>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</si>
  <si>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</si>
  <si>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</si>
  <si>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</si>
  <si>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</si>
  <si>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</si>
  <si>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</si>
  <si>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</si>
  <si>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</si>
  <si>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</si>
  <si>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</si>
  <si>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</si>
  <si>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</si>
  <si>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</si>
  <si>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</si>
  <si>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</si>
  <si>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</si>
  <si>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</si>
  <si>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</si>
  <si>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</si>
  <si>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</si>
  <si>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</si>
  <si>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</si>
  <si>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</si>
  <si>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</si>
  <si>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</si>
  <si>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</si>
  <si>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</si>
  <si>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</si>
  <si>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</si>
  <si>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</si>
  <si>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</si>
  <si>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</si>
  <si>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</si>
  <si>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</si>
  <si>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</si>
  <si>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</si>
  <si>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</si>
  <si>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</si>
  <si>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</si>
  <si>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</si>
  <si>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</si>
  <si>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</si>
  <si>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</si>
  <si>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</si>
  <si>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</si>
  <si>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</si>
  <si>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</si>
  <si>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</si>
  <si>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</si>
  <si>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</si>
  <si>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</si>
  <si>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</si>
  <si>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</si>
  <si>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</si>
  <si>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</si>
  <si>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</si>
  <si>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</si>
  <si>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</si>
  <si>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</si>
  <si>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</si>
  <si>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</si>
  <si>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</si>
  <si>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</si>
  <si>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</si>
  <si>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</si>
  <si>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</si>
  <si>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</si>
  <si>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</si>
  <si>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</si>
  <si>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</si>
  <si>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</si>
  <si>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</si>
  <si>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</si>
  <si>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</si>
  <si>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</si>
  <si>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</si>
  <si>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</si>
  <si>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</si>
  <si>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</si>
  <si>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</si>
  <si>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</si>
  <si>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</si>
  <si>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</si>
  <si>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</si>
  <si>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</si>
  <si>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</si>
  <si>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</si>
  <si>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</si>
  <si>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</si>
  <si>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</si>
  <si>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</si>
  <si>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</si>
  <si>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</si>
  <si>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</si>
  <si>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</si>
  <si>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</si>
  <si>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</si>
  <si>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</si>
  <si>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</si>
  <si>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</si>
  <si>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</si>
  <si>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</si>
  <si>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</si>
  <si>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</si>
  <si>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</si>
  <si>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</si>
  <si>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</si>
  <si>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</si>
  <si>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</si>
  <si>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</si>
  <si>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</si>
  <si>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</si>
  <si>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</si>
  <si>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</si>
  <si>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</si>
  <si>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</si>
  <si>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</si>
  <si>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</si>
  <si>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</si>
  <si>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</si>
  <si>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</si>
  <si>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</si>
  <si>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</si>
  <si>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</si>
  <si>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</si>
  <si>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</si>
  <si>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</si>
  <si>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</si>
  <si>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</si>
  <si>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</si>
  <si>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</si>
  <si>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</si>
  <si>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</si>
  <si>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</si>
  <si>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</si>
  <si>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</si>
  <si>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</si>
  <si>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</si>
  <si>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</si>
  <si>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</si>
  <si>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</si>
  <si>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</si>
  <si>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</si>
  <si>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</si>
  <si>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</si>
  <si>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</si>
  <si>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</si>
  <si>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</si>
  <si>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</si>
  <si>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</si>
  <si>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</si>
  <si>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</si>
  <si>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</si>
  <si>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</si>
  <si>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</si>
  <si>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</si>
  <si>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</si>
  <si>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</si>
  <si>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</si>
  <si>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</si>
  <si>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</si>
  <si>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</si>
  <si>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</si>
  <si>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</si>
  <si>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</si>
  <si>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</si>
  <si>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</si>
  <si>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</si>
  <si>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</si>
  <si>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</si>
  <si>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</si>
  <si>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</si>
  <si>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</si>
  <si>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</si>
  <si>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</si>
  <si>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</si>
  <si>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</si>
  <si>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</si>
  <si>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</si>
  <si>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</si>
  <si>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</si>
  <si>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</si>
  <si>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</si>
  <si>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</si>
  <si>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</si>
  <si>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</si>
  <si>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</si>
  <si>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</si>
  <si>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</si>
  <si>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</si>
  <si>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</si>
  <si>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</si>
  <si>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</si>
  <si>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</si>
  <si>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</si>
  <si>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</si>
  <si>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</si>
  <si>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</si>
  <si>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</si>
  <si>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</si>
  <si>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</si>
  <si>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</si>
  <si>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</si>
  <si>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</si>
  <si>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</si>
  <si>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</si>
  <si>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</si>
  <si>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</si>
  <si>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</si>
  <si>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</si>
  <si>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</si>
  <si>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</si>
  <si>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</si>
  <si>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</si>
  <si>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</si>
  <si>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</si>
  <si>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</si>
  <si>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</si>
  <si>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</si>
  <si>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</si>
  <si>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</si>
  <si>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</si>
  <si>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</si>
  <si>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</si>
  <si>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</si>
  <si>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</si>
  <si>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</si>
  <si>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</si>
  <si>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</si>
  <si>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</si>
  <si>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</si>
  <si>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</si>
  <si>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</si>
  <si>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</si>
  <si>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</si>
  <si>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</si>
  <si>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</si>
  <si>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</si>
  <si>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</si>
  <si>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</si>
  <si>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</si>
  <si>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</si>
  <si>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</si>
  <si>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</si>
  <si>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</si>
  <si>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</si>
  <si>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</si>
  <si>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</si>
  <si>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</si>
  <si>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</si>
  <si>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</si>
  <si>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</si>
  <si>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</si>
  <si>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</si>
  <si>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</si>
  <si>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</si>
  <si>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</si>
  <si>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</si>
  <si>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</si>
  <si>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</si>
  <si>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</si>
  <si>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</si>
  <si>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</si>
  <si>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</si>
  <si>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</si>
  <si>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</si>
  <si>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</si>
  <si>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</si>
  <si>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</si>
  <si>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</si>
  <si>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</si>
  <si>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</si>
  <si>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</si>
  <si>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</si>
  <si>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</si>
  <si>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</si>
  <si>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</si>
  <si>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</si>
  <si>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</si>
  <si>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</si>
  <si>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</si>
  <si>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</si>
  <si>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</si>
  <si>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</si>
  <si>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</si>
  <si>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</si>
  <si>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</si>
  <si>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</si>
  <si>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</si>
  <si>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</si>
  <si>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</si>
  <si>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</si>
  <si>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</si>
  <si>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</si>
  <si>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</si>
  <si>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</si>
  <si>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</si>
  <si>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</si>
  <si>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</si>
  <si>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</si>
  <si>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</si>
  <si>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</si>
  <si>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</si>
  <si>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</si>
  <si>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</si>
  <si>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</si>
  <si>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</si>
  <si>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</si>
  <si>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</si>
  <si>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</si>
  <si>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</si>
  <si>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</si>
  <si>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</si>
  <si>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</si>
  <si>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</si>
  <si>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</si>
  <si>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</si>
  <si>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</si>
  <si>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</si>
  <si>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</si>
  <si>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</si>
  <si>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</si>
  <si>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</si>
  <si>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</si>
  <si>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</si>
  <si>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</si>
  <si>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</si>
  <si>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</si>
  <si>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</si>
  <si>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</si>
  <si>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</si>
  <si>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</si>
  <si>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</si>
  <si>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</si>
  <si>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</si>
  <si>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</si>
  <si>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</si>
  <si>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</si>
  <si>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</si>
  <si>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</si>
  <si>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</si>
  <si>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</si>
  <si>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</si>
  <si>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</si>
  <si>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</si>
  <si>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</si>
  <si>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</si>
  <si>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</si>
  <si>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</si>
  <si>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</si>
  <si>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</si>
  <si>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</si>
  <si>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</si>
  <si>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</si>
  <si>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</si>
  <si>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</si>
  <si>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</si>
  <si>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</si>
  <si>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</si>
  <si>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</si>
  <si>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</si>
  <si>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</si>
  <si>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</si>
  <si>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</si>
  <si>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</si>
  <si>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</si>
  <si>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</si>
  <si>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</si>
  <si>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</si>
  <si>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</si>
  <si>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</si>
  <si>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</si>
  <si>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</si>
  <si>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</si>
  <si>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</si>
  <si>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</si>
  <si>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</si>
  <si>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</si>
  <si>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</si>
  <si>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</si>
  <si>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</si>
  <si>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</si>
  <si>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</si>
  <si>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</si>
  <si>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</si>
  <si>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</si>
  <si>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</si>
  <si>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</si>
  <si>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</si>
  <si>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</si>
  <si>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</si>
  <si>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</si>
  <si>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</si>
  <si>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</si>
  <si>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</si>
  <si>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</si>
  <si>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</si>
  <si>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</si>
  <si>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</si>
  <si>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</si>
  <si>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</si>
  <si>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</si>
  <si>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</si>
  <si>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</si>
  <si>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</si>
  <si>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</si>
  <si>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</si>
  <si>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</si>
  <si>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</si>
  <si>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</si>
  <si>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</si>
  <si>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</si>
  <si>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</si>
  <si>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</si>
  <si>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</si>
  <si>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</si>
  <si>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</si>
  <si>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</si>
  <si>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</si>
  <si>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</si>
  <si>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</si>
  <si>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</si>
  <si>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</si>
  <si>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</si>
  <si>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</si>
  <si>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</si>
  <si>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</si>
  <si>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</si>
  <si>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</si>
  <si>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</si>
  <si>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</si>
  <si>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</si>
  <si>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</si>
  <si>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</si>
  <si>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</si>
  <si>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</si>
  <si>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</si>
  <si>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</si>
  <si>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</si>
  <si>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</si>
  <si>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</si>
  <si>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</si>
  <si>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</si>
  <si>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</si>
  <si>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</si>
  <si>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</si>
  <si>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</si>
  <si>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</si>
  <si>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</si>
  <si>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</si>
  <si>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</si>
  <si>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</si>
  <si>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</si>
  <si>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</si>
  <si>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</si>
  <si>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</si>
  <si>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</si>
  <si>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</si>
  <si>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</si>
  <si>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</si>
  <si>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</si>
  <si>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</si>
  <si>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</si>
  <si>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</si>
  <si>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</si>
  <si>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</si>
  <si>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</si>
  <si>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</si>
  <si>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</si>
  <si>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</si>
  <si>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</si>
  <si>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</si>
  <si>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</si>
  <si>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</si>
  <si>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</si>
  <si>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</si>
  <si>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</si>
  <si>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</si>
  <si>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</si>
  <si>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</si>
  <si>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</si>
  <si>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</si>
  <si>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</si>
  <si>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</si>
  <si>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</si>
  <si>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</si>
  <si>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</si>
  <si>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</si>
  <si>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</si>
  <si>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</si>
  <si>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</si>
  <si>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</si>
  <si>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</si>
  <si>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</si>
  <si>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</si>
  <si>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</si>
  <si>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</si>
  <si>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</si>
  <si>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</si>
  <si>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</si>
  <si>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</si>
  <si>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</si>
  <si>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</si>
  <si>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</si>
  <si>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</si>
  <si>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</si>
  <si>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</si>
  <si>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</si>
  <si>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</si>
  <si>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</si>
  <si>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</si>
  <si>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</si>
  <si>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</si>
  <si>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</si>
  <si>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</si>
  <si>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</si>
  <si>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</si>
  <si>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</si>
  <si>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</si>
  <si>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</si>
  <si>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</si>
  <si>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</si>
  <si>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</si>
  <si>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</si>
  <si>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</si>
  <si>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</si>
  <si>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</si>
  <si>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</si>
  <si>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</si>
  <si>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</si>
  <si>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</si>
  <si>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</si>
  <si>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</si>
  <si>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</si>
  <si>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</si>
  <si>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</si>
  <si>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</si>
  <si>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</si>
  <si>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</si>
  <si>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</si>
  <si>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</si>
  <si>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</si>
  <si>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</si>
  <si>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</si>
  <si>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</si>
  <si>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</si>
  <si>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</si>
  <si>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</si>
  <si>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</si>
  <si>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</si>
  <si>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</si>
  <si>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</si>
  <si>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</si>
  <si>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</si>
  <si>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</si>
  <si>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</si>
  <si>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</si>
  <si>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</si>
  <si>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</si>
  <si>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</si>
  <si>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</si>
  <si>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</si>
  <si>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</si>
  <si>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</si>
  <si>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</si>
  <si>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</si>
  <si>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</si>
  <si>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</si>
  <si>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</si>
  <si>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</si>
  <si>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</si>
  <si>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</si>
  <si>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</si>
  <si>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</si>
  <si>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</si>
  <si>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</si>
  <si>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</si>
  <si>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</si>
  <si>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</si>
  <si>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</si>
  <si>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</si>
  <si>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</si>
  <si>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</si>
  <si>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</si>
  <si>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</si>
  <si>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</si>
  <si>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</si>
  <si>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</si>
  <si>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</si>
  <si>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</si>
  <si>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</si>
  <si>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</si>
  <si>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</si>
  <si>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</si>
  <si>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</si>
  <si>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</si>
  <si>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</si>
  <si>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</si>
  <si>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</si>
  <si>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</si>
  <si>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</si>
  <si>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</si>
  <si>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</si>
  <si>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</si>
  <si>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</si>
  <si>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</si>
  <si>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</si>
  <si>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</si>
  <si>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</si>
  <si>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</si>
  <si>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</si>
  <si>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</si>
  <si>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</si>
  <si>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</si>
  <si>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</si>
  <si>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</si>
  <si>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</si>
  <si>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</si>
  <si>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</si>
  <si>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</si>
  <si>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</si>
  <si>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</si>
  <si>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</si>
  <si>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</si>
  <si>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</si>
  <si>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</si>
  <si>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</si>
  <si>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</si>
  <si>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</si>
  <si>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</si>
  <si>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</si>
  <si>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</si>
  <si>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</si>
  <si>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</si>
  <si>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</si>
  <si>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</si>
  <si>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</si>
  <si>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</si>
  <si>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</si>
  <si>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</si>
  <si>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</si>
  <si>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</si>
  <si>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</si>
  <si>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</si>
  <si>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</si>
  <si>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</si>
  <si>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</si>
  <si>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</si>
  <si>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</si>
  <si>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</si>
  <si>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</si>
  <si>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</si>
  <si>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</si>
  <si>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</si>
  <si>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</si>
  <si>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</si>
  <si>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</si>
  <si>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</si>
  <si>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</si>
  <si>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</si>
  <si>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</si>
  <si>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</si>
  <si>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</si>
  <si>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</si>
  <si>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</si>
  <si>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</si>
  <si>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</si>
  <si>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</si>
  <si>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</si>
  <si>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</si>
  <si>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</si>
  <si>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</si>
  <si>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</si>
  <si>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</si>
  <si>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</si>
  <si>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</si>
  <si>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</si>
  <si>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</si>
  <si>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</si>
  <si>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</si>
  <si>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</si>
  <si>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</si>
  <si>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</si>
  <si>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</si>
  <si>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</si>
  <si>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</si>
  <si>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</si>
  <si>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</si>
  <si>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</si>
  <si>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</si>
  <si>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</si>
  <si>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</si>
  <si>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</si>
  <si>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</si>
  <si>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</si>
  <si>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</si>
  <si>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</si>
  <si>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</si>
  <si>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</si>
  <si>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</si>
  <si>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</si>
  <si>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</si>
  <si>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</si>
  <si>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</si>
  <si>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</si>
  <si>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</si>
  <si>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</si>
  <si>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</si>
  <si>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</si>
  <si>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</si>
  <si>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</si>
  <si>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</si>
  <si>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</si>
  <si>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</si>
  <si>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</si>
  <si>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</si>
  <si>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</si>
  <si>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</si>
  <si>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</si>
  <si>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</si>
  <si>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</si>
  <si>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</si>
  <si>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</si>
  <si>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</si>
  <si>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</si>
  <si>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</si>
  <si>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</si>
  <si>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</si>
  <si>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</si>
  <si>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</si>
  <si>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</si>
  <si>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</si>
  <si>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</si>
  <si>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</si>
  <si>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</si>
  <si>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</si>
  <si>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</si>
  <si>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</si>
  <si>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</si>
  <si>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</si>
  <si>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</si>
  <si>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</si>
  <si>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</si>
  <si>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</si>
  <si>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</si>
  <si>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</si>
  <si>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</si>
  <si>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</si>
  <si>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</si>
  <si>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</si>
  <si>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</si>
  <si>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</si>
  <si>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</si>
  <si>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</si>
  <si>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</si>
  <si>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</si>
  <si>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</si>
  <si>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</si>
  <si>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</si>
  <si>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</si>
  <si>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</si>
  <si>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</si>
  <si>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</si>
  <si>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</si>
  <si>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</si>
  <si>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</si>
  <si>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</si>
  <si>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</si>
  <si>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</si>
  <si>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</si>
  <si>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</si>
  <si>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</si>
  <si>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</si>
  <si>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</si>
  <si>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</si>
  <si>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</si>
  <si>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</si>
  <si>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</si>
  <si>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</si>
  <si>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</si>
  <si>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</si>
  <si>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</si>
  <si>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</si>
  <si>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</si>
  <si>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</si>
  <si>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</si>
  <si>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</si>
  <si>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</si>
  <si>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</si>
  <si>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</si>
  <si>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</si>
  <si>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</si>
  <si>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</si>
  <si>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</si>
  <si>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</si>
  <si>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</si>
  <si>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</si>
  <si>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</si>
  <si>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</si>
  <si>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</si>
  <si>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</si>
  <si>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</si>
  <si>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</si>
  <si>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</si>
  <si>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</si>
  <si>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</si>
  <si>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</si>
  <si>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</si>
  <si>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</si>
  <si>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</si>
  <si>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</si>
  <si>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</si>
  <si>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</si>
  <si>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</si>
  <si>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</si>
  <si>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</si>
  <si>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</si>
  <si>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</si>
  <si>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</si>
  <si>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</si>
  <si>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</si>
  <si>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</si>
  <si>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</si>
  <si>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</si>
  <si>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</si>
  <si>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</si>
  <si>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</si>
  <si>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</si>
  <si>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</si>
  <si>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</si>
  <si>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</si>
  <si>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</si>
  <si>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</si>
  <si>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</si>
  <si>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</si>
  <si>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</si>
  <si>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</si>
  <si>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</si>
  <si>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</si>
  <si>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</si>
  <si>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</si>
  <si>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</si>
  <si>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</si>
  <si>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</si>
  <si>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</si>
  <si>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</si>
  <si>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</si>
  <si>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</si>
  <si>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</si>
  <si>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</si>
  <si>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</si>
  <si>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</si>
  <si>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</si>
  <si>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</si>
  <si>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</si>
  <si>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</si>
  <si>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</si>
  <si>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</si>
  <si>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</si>
  <si>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</si>
  <si>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</si>
  <si>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</si>
  <si>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</si>
  <si>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</si>
  <si>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</si>
  <si>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</si>
  <si>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</si>
  <si>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</si>
  <si>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</si>
  <si>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</si>
  <si>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</si>
  <si>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</si>
  <si>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</si>
  <si>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</si>
  <si>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</si>
  <si>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</si>
  <si>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</si>
  <si>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</si>
  <si>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</si>
  <si>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</si>
  <si>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</si>
  <si>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</si>
  <si>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</si>
  <si>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</si>
  <si>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</si>
  <si>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</si>
  <si>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</si>
  <si>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</si>
  <si>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</si>
  <si>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</si>
  <si>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</si>
  <si>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</si>
  <si>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</si>
  <si>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</si>
  <si>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</si>
  <si>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</si>
  <si>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</si>
  <si>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</si>
  <si>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</si>
  <si>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</si>
  <si>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</si>
  <si>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</si>
  <si>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</si>
  <si>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</si>
  <si>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</si>
  <si>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</si>
  <si>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</si>
  <si>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</si>
  <si>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</si>
  <si>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</si>
  <si>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</si>
  <si>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</si>
  <si>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</si>
  <si>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</si>
  <si>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</si>
  <si>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</si>
  <si>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</si>
  <si>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</si>
  <si>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</si>
  <si>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</si>
  <si>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</si>
  <si>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</si>
  <si>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</si>
  <si>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</si>
  <si>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</si>
  <si>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</si>
  <si>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</si>
  <si>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</si>
  <si>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</si>
  <si>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</si>
  <si>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</si>
  <si>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</si>
  <si>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</si>
  <si>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</si>
  <si>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</si>
  <si>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</si>
  <si>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</si>
  <si>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</si>
  <si>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</si>
  <si>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</si>
  <si>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</si>
  <si>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</si>
  <si>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</si>
  <si>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</si>
  <si>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</si>
  <si>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</si>
  <si>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</si>
  <si>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</si>
  <si>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</si>
  <si>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</si>
  <si>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</si>
  <si>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</si>
  <si>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</si>
  <si>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</si>
  <si>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</si>
  <si>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</si>
  <si>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</si>
  <si>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</si>
  <si>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</si>
  <si>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</si>
  <si>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</si>
  <si>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</si>
  <si>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</si>
  <si>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</si>
  <si>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</si>
  <si>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</si>
  <si>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</si>
  <si>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</si>
  <si>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</si>
  <si>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</si>
  <si>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</si>
  <si>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</si>
  <si>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</si>
  <si>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</si>
  <si>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</si>
  <si>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</si>
  <si>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</si>
  <si>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</si>
  <si>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</si>
  <si>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</si>
  <si>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</si>
  <si>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</si>
  <si>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</si>
  <si>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</si>
  <si>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</si>
  <si>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</si>
  <si>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</si>
  <si>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</si>
  <si>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</si>
  <si>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</si>
  <si>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</si>
  <si>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</si>
  <si>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</si>
  <si>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</si>
  <si>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</si>
  <si>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</si>
  <si>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</si>
  <si>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</si>
  <si>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</si>
  <si>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</si>
  <si>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</si>
  <si>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</si>
  <si>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</si>
  <si>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</si>
  <si>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</si>
  <si>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</si>
  <si>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</si>
  <si>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</si>
  <si>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</si>
  <si>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</si>
  <si>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</si>
  <si>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</si>
  <si>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</si>
  <si>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</si>
  <si>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</si>
  <si>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</si>
  <si>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</si>
  <si>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</si>
  <si>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</si>
  <si>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</si>
  <si>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</si>
  <si>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</si>
  <si>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</si>
  <si>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</si>
  <si>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</si>
  <si>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</si>
  <si>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</si>
  <si>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</si>
  <si>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</si>
  <si>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</si>
  <si>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</si>
  <si>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</si>
  <si>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</si>
  <si>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</si>
  <si>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</si>
  <si>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</si>
  <si>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</si>
  <si>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</si>
  <si>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</si>
  <si>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</si>
  <si>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</si>
  <si>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</si>
  <si>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</si>
  <si>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</si>
  <si>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</si>
  <si>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</si>
  <si>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</si>
  <si>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</si>
  <si>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</si>
  <si>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</si>
  <si>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</si>
  <si>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</si>
  <si>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</si>
  <si>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</si>
  <si>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</si>
  <si>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</si>
  <si>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</si>
  <si>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</si>
  <si>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</si>
  <si>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</si>
  <si>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</si>
  <si>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</si>
  <si>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</si>
  <si>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</si>
  <si>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</si>
  <si>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</si>
  <si>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</si>
  <si>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</si>
  <si>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</si>
  <si>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</si>
  <si>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</si>
  <si>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</si>
  <si>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</si>
  <si>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</si>
  <si>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</si>
  <si>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</si>
  <si>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</si>
  <si>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</si>
  <si>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</si>
  <si>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</si>
  <si>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</si>
  <si>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</si>
  <si>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</si>
  <si>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</si>
  <si>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</si>
  <si>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</si>
  <si>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</si>
  <si>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</si>
  <si>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</si>
  <si>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</si>
  <si>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</si>
  <si>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</si>
  <si>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</si>
  <si>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</si>
  <si>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</si>
  <si>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</si>
  <si>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</si>
  <si>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</si>
  <si>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</si>
  <si>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</si>
  <si>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</si>
  <si>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</si>
  <si>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</si>
  <si>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</si>
  <si>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</si>
  <si>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</si>
  <si>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</si>
  <si>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</si>
  <si>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</si>
  <si>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</si>
  <si>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</si>
  <si>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</si>
  <si>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</si>
  <si>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</si>
  <si>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</si>
  <si>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</si>
  <si>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</si>
  <si>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</si>
  <si>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</si>
  <si>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</si>
  <si>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</si>
  <si>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</si>
  <si>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</si>
  <si>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</si>
  <si>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</si>
  <si>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</si>
  <si>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</si>
  <si>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</si>
  <si>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</si>
  <si>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</si>
  <si>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</si>
  <si>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</si>
  <si>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</si>
  <si>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</si>
  <si>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</si>
  <si>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</si>
  <si>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</si>
  <si>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</si>
  <si>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</si>
  <si>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</si>
  <si>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</si>
  <si>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</si>
  <si>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</si>
  <si>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</si>
  <si>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</si>
  <si>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</si>
  <si>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</si>
  <si>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</si>
  <si>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</si>
  <si>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</si>
  <si>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</si>
  <si>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</si>
  <si>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</si>
  <si>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</si>
  <si>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</si>
  <si>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</si>
  <si>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</si>
  <si>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</si>
  <si>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</si>
  <si>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</si>
  <si>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</si>
  <si>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</si>
  <si>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</si>
  <si>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</si>
  <si>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</si>
  <si>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</si>
  <si>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</si>
  <si>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</si>
  <si>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</si>
  <si>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</si>
  <si>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</si>
  <si>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</si>
  <si>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</si>
  <si>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</si>
  <si>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</si>
  <si>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</si>
  <si>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</si>
  <si>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</si>
  <si>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</si>
  <si>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</si>
  <si>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</si>
  <si>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</si>
  <si>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</si>
  <si>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</si>
  <si>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</si>
  <si>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</si>
  <si>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</si>
  <si>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</si>
  <si>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</si>
  <si>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</si>
  <si>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</si>
  <si>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</si>
  <si>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</si>
  <si>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</si>
  <si>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</si>
  <si>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</si>
  <si>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</si>
  <si>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</si>
  <si>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</si>
  <si>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</si>
  <si>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</si>
  <si>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</si>
  <si>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</si>
  <si>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</si>
  <si>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</si>
  <si>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</si>
  <si>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</si>
  <si>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</si>
  <si>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</si>
  <si>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</si>
  <si>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</si>
  <si>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</si>
  <si>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</si>
  <si>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</si>
  <si>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</si>
  <si>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</si>
  <si>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</si>
  <si>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</si>
  <si>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</si>
  <si>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</si>
  <si>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</si>
  <si>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</si>
  <si>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</si>
  <si>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</si>
  <si>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</si>
  <si>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</si>
  <si>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</si>
  <si>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</si>
  <si>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</si>
  <si>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</si>
  <si>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</si>
  <si>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</si>
  <si>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</si>
  <si>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</si>
  <si>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</si>
  <si>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</si>
  <si>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</si>
  <si>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</si>
  <si>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</si>
  <si>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</si>
  <si>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</si>
  <si>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</si>
  <si>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</si>
  <si>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</si>
  <si>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</si>
  <si>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</si>
  <si>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</si>
  <si>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</si>
  <si>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</si>
  <si>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</si>
  <si>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</si>
  <si>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</si>
  <si>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</si>
  <si>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</si>
  <si>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</si>
  <si>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</si>
  <si>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</si>
  <si>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</si>
  <si>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</si>
  <si>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</si>
  <si>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</si>
  <si>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</si>
  <si>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</si>
  <si>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</si>
  <si>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</si>
  <si>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</si>
  <si>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</si>
  <si>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</si>
  <si>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</si>
  <si>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</si>
  <si>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</si>
  <si>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</si>
  <si>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</si>
  <si>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</si>
  <si>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</si>
  <si>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</si>
  <si>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</si>
  <si>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</si>
  <si>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</si>
  <si>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</si>
  <si>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</si>
  <si>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</si>
  <si>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</si>
  <si>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</si>
  <si>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</si>
  <si>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</si>
  <si>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</si>
  <si>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</si>
  <si>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</si>
  <si>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</si>
  <si>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</si>
  <si>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</si>
  <si>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</si>
  <si>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</si>
  <si>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</si>
  <si>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</si>
  <si>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</si>
  <si>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</si>
  <si>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</si>
  <si>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</si>
  <si>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</si>
  <si>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</si>
  <si>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</si>
  <si>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</si>
  <si>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</si>
  <si>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</si>
  <si>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</si>
  <si>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</si>
  <si>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</si>
  <si>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</si>
  <si>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</si>
  <si>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</si>
  <si>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</si>
  <si>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</si>
  <si>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</si>
  <si>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</si>
  <si>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</si>
  <si>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</si>
  <si>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</si>
  <si>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</si>
  <si>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</si>
  <si>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</si>
  <si>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</si>
  <si>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</si>
  <si>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</si>
  <si>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</si>
  <si>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</si>
  <si>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</si>
  <si>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</si>
  <si>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</si>
  <si>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</si>
  <si>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</si>
  <si>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</si>
  <si>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</si>
  <si>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</si>
  <si>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</si>
  <si>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</si>
  <si>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</si>
  <si>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</si>
  <si>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</si>
  <si>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</si>
  <si>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</si>
  <si>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</si>
  <si>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</si>
  <si>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</si>
  <si>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</si>
  <si>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</si>
  <si>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</si>
  <si>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</si>
  <si>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</si>
  <si>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</si>
  <si>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</si>
  <si>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</si>
  <si>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</si>
  <si>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</si>
  <si>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</si>
  <si>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</si>
  <si>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</si>
  <si>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</si>
  <si>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</si>
  <si>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</si>
  <si>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</si>
  <si>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</si>
  <si>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</si>
  <si>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</si>
  <si>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</si>
  <si>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</si>
  <si>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</si>
  <si>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</si>
  <si>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</si>
  <si>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</si>
  <si>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</si>
  <si>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</si>
  <si>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</si>
  <si>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</si>
  <si>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</si>
  <si>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</si>
  <si>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</si>
  <si>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</si>
  <si>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</si>
  <si>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</si>
  <si>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</si>
  <si>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</si>
  <si>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</si>
  <si>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</si>
  <si>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</si>
  <si>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</si>
  <si>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</si>
  <si>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</si>
  <si>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</si>
  <si>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</si>
  <si>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</si>
  <si>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</si>
  <si>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</si>
  <si>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</si>
  <si>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</si>
  <si>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</si>
  <si>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</si>
  <si>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</si>
  <si>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</si>
  <si>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</si>
  <si>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</si>
  <si>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</si>
  <si>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</si>
  <si>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</si>
  <si>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</si>
  <si>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</si>
  <si>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</si>
  <si>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</si>
  <si>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</si>
  <si>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</si>
  <si>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</si>
  <si>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</si>
  <si>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</si>
  <si>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</si>
  <si>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</si>
  <si>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</si>
  <si>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</si>
  <si>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</si>
  <si>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</si>
  <si>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</si>
  <si>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</si>
  <si>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</si>
  <si>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</si>
  <si>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</si>
  <si>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</si>
  <si>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</si>
  <si>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</si>
  <si>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</si>
  <si>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</si>
  <si>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</si>
  <si>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</si>
  <si>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</si>
  <si>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</si>
  <si>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</si>
  <si>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</si>
  <si>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</si>
  <si>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</si>
  <si>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</si>
  <si>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</si>
  <si>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</si>
  <si>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</si>
  <si>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</si>
  <si>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</si>
  <si>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</si>
  <si>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</si>
  <si>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</si>
  <si>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</si>
  <si>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</si>
  <si>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</si>
  <si>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</si>
  <si>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</si>
  <si>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</si>
  <si>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</si>
  <si>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</si>
  <si>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</si>
  <si>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</si>
  <si>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</si>
  <si>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</si>
  <si>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</si>
  <si>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</si>
  <si>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</si>
  <si>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</si>
  <si>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</si>
  <si>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</si>
  <si>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</si>
  <si>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</si>
  <si>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</si>
  <si>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</si>
  <si>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</si>
  <si>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</si>
  <si>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</si>
  <si>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</si>
  <si>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</si>
  <si>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</si>
  <si>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</si>
  <si>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</si>
  <si>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</si>
  <si>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</si>
  <si>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</si>
  <si>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</si>
  <si>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</si>
  <si>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</si>
  <si>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</si>
  <si>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</si>
  <si>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</si>
  <si>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</si>
  <si>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</si>
  <si>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</si>
  <si>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</si>
  <si>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</si>
  <si>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</si>
  <si>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</si>
  <si>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</si>
  <si>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</si>
  <si>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</si>
  <si>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</si>
  <si>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</si>
  <si>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</si>
  <si>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</si>
  <si>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</si>
  <si>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</si>
  <si>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</si>
  <si>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</si>
  <si>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</si>
  <si>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</si>
  <si>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</si>
  <si>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</si>
  <si>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</si>
  <si>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</si>
  <si>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</si>
  <si>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</si>
  <si>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</si>
  <si>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</si>
  <si>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</si>
  <si>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</si>
  <si>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</si>
  <si>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</si>
  <si>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</si>
  <si>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</si>
  <si>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</si>
  <si>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</si>
  <si>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</si>
  <si>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</si>
  <si>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</si>
  <si>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</si>
  <si>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</si>
  <si>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</si>
  <si>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</si>
  <si>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</si>
  <si>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</si>
  <si>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</si>
  <si>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</si>
  <si>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</si>
  <si>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</si>
  <si>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</si>
  <si>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</si>
  <si>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</si>
  <si>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</si>
  <si>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</si>
  <si>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</si>
  <si>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</si>
  <si>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</si>
  <si>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</si>
  <si>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</si>
  <si>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</si>
  <si>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</si>
  <si>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</si>
  <si>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</si>
  <si>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</si>
  <si>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</si>
  <si>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</si>
  <si>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</si>
  <si>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</si>
  <si>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</si>
  <si>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</si>
  <si>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</si>
  <si>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</si>
  <si>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</si>
  <si>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</si>
  <si>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</si>
  <si>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</si>
  <si>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</si>
  <si>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</si>
  <si>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</si>
  <si>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</si>
  <si>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</si>
  <si>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</si>
  <si>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</si>
  <si>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</si>
  <si>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</si>
  <si>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</si>
  <si>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</si>
  <si>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</si>
  <si>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</si>
  <si>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</si>
  <si>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</si>
  <si>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</si>
  <si>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</si>
  <si>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</si>
  <si>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</si>
  <si>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</si>
  <si>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</si>
  <si>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</si>
  <si>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</si>
  <si>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</si>
  <si>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</si>
  <si>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</si>
  <si>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</si>
  <si>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</si>
  <si>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</si>
  <si>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</si>
  <si>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</si>
  <si>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</si>
  <si>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</si>
  <si>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</si>
  <si>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</si>
  <si>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</si>
  <si>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</si>
  <si>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</si>
  <si>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</si>
  <si>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</si>
  <si>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</si>
  <si>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</si>
  <si>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</si>
  <si>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</si>
  <si>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</si>
  <si>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</si>
  <si>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</si>
  <si>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</si>
  <si>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</si>
  <si>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</si>
  <si>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</si>
  <si>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</si>
  <si>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</si>
  <si>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</si>
  <si>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</si>
  <si>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</si>
  <si>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</si>
  <si>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</si>
  <si>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</si>
  <si>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</si>
  <si>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</si>
  <si>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</si>
  <si>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</si>
  <si>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</si>
  <si>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</si>
  <si>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</si>
  <si>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</si>
  <si>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</si>
  <si>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</si>
  <si>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</si>
  <si>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</si>
  <si>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</si>
  <si>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</si>
  <si>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</si>
  <si>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</si>
  <si>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</si>
  <si>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</si>
  <si>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</si>
  <si>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</si>
  <si>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</si>
  <si>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</si>
  <si>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</si>
  <si>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</si>
  <si>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</si>
  <si>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</si>
  <si>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</si>
  <si>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</si>
  <si>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</si>
  <si>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</si>
  <si>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</si>
  <si>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</si>
  <si>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</si>
  <si>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</si>
  <si>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</si>
  <si>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</si>
  <si>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</si>
  <si>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</si>
  <si>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</si>
  <si>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</si>
  <si>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</si>
  <si>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</si>
  <si>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</si>
  <si>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</si>
  <si>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</si>
  <si>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</si>
  <si>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</si>
  <si>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</si>
  <si>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</si>
  <si>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</si>
  <si>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</si>
  <si>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</si>
  <si>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</si>
  <si>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</si>
  <si>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</si>
  <si>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</si>
  <si>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</si>
  <si>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</si>
  <si>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</si>
  <si>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</si>
  <si>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</si>
  <si>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</si>
  <si>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</si>
  <si>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</si>
  <si>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</si>
  <si>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</si>
  <si>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</si>
  <si>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</si>
  <si>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</si>
  <si>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</si>
  <si>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</si>
  <si>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</si>
  <si>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</si>
  <si>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</si>
  <si>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</si>
  <si>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</si>
  <si>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</si>
  <si>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</si>
  <si>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</si>
  <si>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</si>
  <si>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</si>
  <si>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</si>
  <si>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</si>
  <si>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</si>
  <si>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</si>
  <si>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</si>
  <si>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</si>
  <si>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</si>
  <si>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</si>
  <si>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</si>
  <si>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</si>
  <si>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</si>
  <si>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</si>
  <si>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</si>
  <si>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</si>
  <si>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</si>
  <si>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</si>
  <si>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</si>
  <si>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</si>
  <si>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</si>
  <si>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</si>
  <si>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</si>
  <si>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</si>
  <si>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</si>
  <si>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</si>
  <si>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</si>
  <si>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</si>
  <si>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</si>
  <si>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</si>
  <si>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</si>
  <si>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</si>
  <si>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</si>
  <si>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</si>
  <si>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</si>
  <si>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</si>
  <si>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</si>
  <si>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</si>
  <si>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</si>
  <si>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</si>
  <si>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</si>
  <si>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</si>
  <si>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</si>
  <si>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</si>
  <si>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</si>
  <si>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</si>
  <si>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</si>
  <si>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</si>
  <si>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</si>
  <si>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</si>
  <si>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</si>
  <si>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</si>
  <si>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</si>
  <si>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</si>
  <si>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</si>
  <si>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</si>
  <si>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</si>
  <si>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</si>
  <si>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</si>
  <si>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</si>
  <si>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</si>
  <si>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</si>
  <si>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</si>
  <si>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</si>
  <si>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</si>
  <si>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</si>
  <si>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</si>
  <si>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</si>
  <si>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</si>
  <si>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</si>
  <si>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</si>
  <si>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</si>
  <si>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</si>
  <si>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</si>
  <si>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</si>
  <si>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</si>
  <si>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</si>
  <si>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</si>
  <si>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</si>
  <si>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</si>
  <si>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</si>
  <si>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</si>
  <si>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</si>
  <si>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</si>
  <si>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</si>
  <si>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</si>
  <si>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</si>
  <si>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</si>
  <si>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</si>
  <si>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</si>
  <si>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</si>
  <si>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</si>
  <si>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</si>
  <si>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</si>
  <si>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</si>
  <si>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</si>
  <si>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</si>
  <si>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</si>
  <si>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</si>
  <si>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</si>
  <si>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</si>
  <si>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</si>
  <si>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</si>
  <si>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</si>
  <si>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</si>
  <si>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</si>
  <si>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</si>
  <si>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</si>
  <si>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</si>
  <si>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</si>
  <si>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</si>
  <si>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</si>
  <si>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</si>
  <si>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</si>
  <si>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</si>
  <si>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</si>
  <si>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</si>
  <si>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</si>
  <si>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</si>
  <si>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</si>
  <si>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</si>
  <si>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</si>
  <si>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</si>
  <si>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</si>
  <si>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</si>
  <si>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</si>
  <si>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</si>
  <si>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</si>
  <si>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</si>
  <si>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</si>
  <si>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</si>
  <si>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</si>
  <si>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</si>
  <si>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</si>
  <si>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</si>
  <si>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</si>
  <si>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</si>
  <si>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</si>
  <si>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</si>
  <si>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</si>
  <si>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</si>
  <si>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</si>
  <si>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</si>
  <si>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</si>
  <si>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</si>
  <si>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</si>
  <si>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</si>
  <si>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</si>
  <si>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</si>
  <si>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</si>
  <si>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</si>
  <si>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</si>
  <si>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</si>
  <si>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</si>
  <si>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</si>
  <si>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</si>
  <si>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</si>
  <si>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</si>
  <si>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</si>
  <si>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</si>
  <si>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</si>
  <si>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</si>
  <si>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</si>
  <si>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</si>
  <si>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</si>
  <si>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</si>
  <si>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</si>
  <si>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</si>
  <si>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</si>
  <si>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</si>
  <si>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</si>
  <si>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</si>
  <si>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</si>
  <si>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</si>
  <si>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</si>
  <si>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</si>
  <si>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</si>
  <si>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</si>
  <si>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</si>
  <si>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</si>
  <si>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</si>
  <si>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</si>
  <si>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</si>
  <si>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</si>
  <si>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</si>
  <si>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</si>
  <si>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</si>
  <si>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</si>
  <si>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</si>
  <si>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</si>
  <si>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</si>
  <si>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</si>
  <si>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</si>
  <si>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</si>
  <si>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</si>
  <si>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</si>
  <si>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</si>
  <si>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</si>
  <si>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</si>
  <si>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</si>
  <si>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</si>
  <si>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</si>
  <si>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</si>
  <si>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</si>
  <si>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</si>
  <si>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</si>
  <si>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</si>
  <si>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</si>
  <si>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</si>
  <si>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</si>
  <si>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</si>
  <si>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</si>
  <si>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</si>
  <si>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</si>
  <si>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</si>
  <si>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</si>
  <si>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</si>
  <si>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</si>
  <si>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</si>
  <si>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</si>
  <si>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</si>
  <si>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</si>
  <si>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</si>
  <si>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</si>
  <si>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</si>
  <si>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</si>
  <si>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</si>
  <si>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</si>
  <si>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</si>
  <si>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</si>
  <si>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</si>
  <si>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</si>
  <si>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</si>
  <si>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</si>
  <si>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</si>
  <si>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</si>
  <si>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</si>
  <si>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</si>
  <si>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</si>
  <si>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</si>
  <si>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</si>
  <si>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</si>
  <si>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</si>
  <si>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</si>
  <si>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</si>
  <si>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</si>
  <si>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</si>
  <si>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</si>
  <si>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</si>
  <si>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</si>
  <si>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</si>
  <si>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</si>
  <si>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</si>
  <si>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</si>
  <si>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</si>
  <si>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</si>
  <si>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</si>
  <si>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</si>
  <si>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</si>
  <si>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</si>
  <si>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</si>
  <si>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</si>
  <si>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</si>
  <si>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</si>
  <si>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</si>
  <si>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</si>
  <si>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</si>
  <si>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</si>
  <si>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</si>
  <si>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</si>
  <si>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</si>
  <si>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</si>
  <si>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</si>
  <si>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</si>
  <si>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</si>
  <si>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</si>
  <si>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</si>
  <si>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</si>
  <si>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</si>
  <si>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</si>
  <si>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</si>
  <si>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</si>
  <si>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</si>
  <si>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</si>
  <si>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</si>
  <si>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</si>
  <si>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</si>
  <si>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</si>
  <si>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</si>
  <si>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</si>
  <si>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</si>
  <si>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</si>
  <si>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</si>
  <si>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</si>
  <si>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</si>
  <si>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</si>
  <si>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</si>
  <si>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</si>
  <si>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</si>
  <si>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</si>
  <si>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</si>
  <si>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</si>
  <si>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</si>
  <si>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</si>
  <si>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</si>
  <si>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</si>
  <si>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</si>
  <si>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</si>
  <si>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</si>
  <si>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</si>
  <si>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</si>
  <si>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</si>
  <si>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</si>
  <si>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</si>
  <si>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</si>
  <si>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</si>
  <si>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</si>
  <si>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</si>
  <si>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</si>
  <si>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</si>
  <si>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</si>
  <si>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</si>
  <si>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</si>
  <si>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</si>
  <si>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</si>
  <si>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</si>
  <si>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</si>
  <si>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</si>
  <si>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</si>
  <si>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</si>
  <si>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</si>
  <si>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</si>
  <si>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</si>
  <si>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</si>
  <si>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</si>
  <si>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</si>
  <si>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</si>
  <si>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</si>
  <si>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</si>
  <si>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</si>
  <si>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</si>
  <si>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</si>
  <si>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</si>
  <si>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</si>
  <si>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</si>
  <si>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</si>
  <si>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</si>
  <si>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</si>
  <si>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</si>
  <si>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</si>
  <si>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</si>
  <si>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</si>
  <si>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</si>
  <si>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</si>
  <si>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</si>
  <si>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</si>
  <si>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</si>
  <si>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</si>
  <si>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</si>
  <si>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</si>
  <si>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</si>
  <si>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</si>
  <si>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</si>
  <si>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</si>
  <si>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</si>
  <si>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</si>
  <si>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</si>
  <si>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</si>
  <si>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</si>
  <si>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</si>
  <si>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</si>
  <si>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</si>
  <si>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</si>
  <si>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</si>
  <si>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</si>
  <si>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</si>
  <si>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</si>
  <si>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</si>
  <si>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</si>
  <si>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</si>
  <si>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</si>
  <si>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</si>
  <si>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</si>
  <si>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</si>
  <si>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</si>
  <si>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</si>
  <si>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</si>
  <si>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</si>
  <si>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</si>
  <si>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</si>
  <si>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</si>
  <si>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</si>
  <si>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</si>
  <si>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</si>
  <si>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</si>
  <si>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</si>
  <si>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</si>
  <si>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</si>
  <si>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</si>
  <si>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</si>
  <si>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</si>
  <si>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</si>
  <si>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</si>
  <si>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</si>
  <si>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</si>
  <si>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</si>
  <si>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</si>
  <si>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</si>
  <si>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</si>
  <si>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</si>
  <si>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</si>
  <si>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</si>
  <si>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</si>
  <si>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</si>
  <si>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</si>
  <si>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</si>
  <si>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</si>
  <si>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</si>
  <si>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</si>
  <si>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</si>
  <si>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</si>
  <si>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</si>
  <si>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</si>
  <si>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</si>
  <si>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</si>
  <si>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</si>
  <si>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</si>
  <si>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</si>
  <si>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</si>
  <si>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</si>
  <si>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</si>
  <si>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</si>
  <si>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</si>
  <si>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</si>
  <si>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</si>
  <si>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</si>
  <si>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</si>
  <si>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</si>
  <si>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</si>
  <si>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</si>
  <si>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</si>
  <si>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</si>
  <si>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</si>
  <si>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</si>
  <si>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</si>
  <si>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</si>
  <si>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</si>
  <si>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</si>
  <si>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</si>
  <si>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</si>
  <si>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</si>
  <si>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</si>
  <si>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</si>
  <si>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</si>
  <si>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</si>
  <si>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</si>
  <si>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</si>
  <si>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</si>
  <si>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</si>
  <si>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</si>
  <si>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</si>
  <si>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</si>
  <si>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</si>
  <si>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</si>
  <si>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</si>
  <si>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</si>
  <si>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</si>
  <si>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</si>
  <si>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</si>
  <si>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</si>
  <si>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</si>
  <si>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</si>
  <si>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</si>
  <si>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</si>
  <si>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</si>
  <si>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</si>
  <si>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</si>
  <si>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</si>
  <si>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</si>
  <si>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</si>
  <si>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</si>
  <si>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</si>
  <si>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</si>
  <si>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</si>
  <si>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</si>
  <si>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</si>
  <si>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</si>
  <si>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</si>
  <si>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</si>
  <si>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</si>
  <si>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</si>
  <si>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</si>
  <si>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</si>
  <si>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</si>
  <si>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</si>
  <si>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</si>
  <si>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</si>
  <si>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</si>
  <si>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</si>
  <si>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</si>
  <si>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</si>
  <si>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</si>
  <si>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</si>
  <si>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</si>
  <si>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</si>
  <si>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</si>
  <si>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</si>
  <si>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</si>
  <si>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</si>
  <si>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</si>
  <si>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</si>
  <si>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</si>
  <si>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</si>
  <si>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</si>
  <si>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</si>
  <si>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</si>
  <si>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</si>
  <si>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</si>
  <si>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</si>
  <si>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</si>
  <si>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</si>
  <si>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</si>
  <si>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</si>
  <si>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</si>
  <si>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</si>
  <si>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</si>
  <si>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</si>
  <si>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</si>
  <si>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</si>
  <si>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</si>
  <si>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</si>
  <si>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</si>
  <si>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</si>
  <si>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</si>
  <si>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</si>
  <si>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</si>
  <si>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</si>
  <si>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</si>
  <si>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</si>
  <si>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</si>
  <si>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</si>
  <si>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</si>
  <si>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</si>
  <si>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</si>
  <si>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</si>
  <si>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</si>
  <si>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</si>
  <si>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</si>
  <si>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</si>
  <si>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</si>
  <si>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</si>
  <si>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</si>
  <si>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</si>
  <si>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</si>
  <si>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</si>
  <si>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</si>
  <si>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</si>
  <si>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</si>
  <si>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</si>
  <si>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</si>
  <si>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</si>
  <si>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</si>
  <si>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</si>
  <si>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</si>
  <si>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</si>
  <si>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</si>
  <si>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</si>
  <si>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</si>
  <si>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</si>
  <si>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</si>
  <si>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</si>
  <si>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</si>
  <si>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</si>
  <si>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</si>
  <si>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</si>
  <si>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</si>
  <si>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</si>
  <si>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</si>
  <si>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</si>
  <si>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</si>
  <si>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</si>
  <si>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</si>
  <si>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</si>
  <si>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</si>
  <si>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</si>
  <si>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</si>
  <si>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</si>
  <si>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</si>
  <si>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</si>
  <si>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</si>
  <si>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</si>
  <si>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</si>
  <si>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</si>
  <si>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</si>
  <si>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</si>
  <si>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</si>
  <si>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</si>
  <si>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</si>
  <si>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</si>
  <si>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</si>
  <si>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</si>
  <si>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</si>
  <si>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</si>
  <si>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</si>
  <si>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</si>
  <si>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</si>
  <si>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</si>
  <si>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</si>
  <si>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</si>
  <si>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</si>
  <si>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</si>
  <si>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</si>
  <si>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</si>
  <si>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</si>
  <si>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</si>
  <si>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</si>
  <si>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</si>
  <si>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</si>
  <si>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</si>
  <si>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</si>
  <si>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</si>
  <si>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</si>
  <si>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</si>
  <si>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</si>
  <si>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</si>
  <si>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</si>
  <si>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</si>
  <si>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</si>
  <si>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</si>
  <si>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</si>
  <si>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</si>
  <si>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</si>
  <si>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</si>
  <si>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</si>
  <si>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</si>
  <si>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</si>
  <si>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</si>
  <si>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</si>
  <si>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</si>
  <si>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</si>
  <si>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</si>
  <si>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</si>
  <si>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</si>
  <si>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</si>
  <si>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</si>
  <si>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</si>
  <si>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</si>
  <si>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</si>
  <si>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</si>
  <si>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</si>
  <si>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</si>
  <si>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</si>
  <si>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</si>
  <si>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</si>
  <si>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</si>
  <si>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</si>
  <si>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</si>
  <si>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</si>
  <si>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</si>
  <si>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</si>
  <si>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</si>
  <si>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</si>
  <si>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</si>
  <si>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</si>
  <si>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</si>
  <si>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</si>
  <si>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</si>
  <si>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</si>
  <si>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</si>
  <si>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</si>
  <si>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</si>
  <si>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</si>
  <si>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</si>
  <si>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</si>
  <si>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</si>
  <si>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</si>
  <si>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</si>
  <si>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</si>
  <si>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</si>
  <si>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</si>
  <si>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</si>
  <si>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</si>
  <si>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</si>
  <si>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</si>
  <si>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</si>
  <si>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</si>
  <si>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</si>
  <si>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</si>
  <si>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</si>
  <si>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</si>
  <si>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</si>
  <si>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</si>
  <si>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</si>
  <si>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</si>
  <si>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</si>
  <si>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</si>
  <si>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</si>
  <si>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</si>
  <si>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</si>
  <si>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</si>
  <si>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</si>
  <si>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</si>
  <si>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</si>
  <si>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</si>
  <si>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</si>
  <si>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</si>
  <si>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</si>
  <si>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</si>
  <si>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</si>
  <si>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</si>
  <si>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</si>
  <si>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</si>
  <si>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</si>
  <si>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</si>
  <si>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</si>
  <si>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</si>
  <si>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</si>
  <si>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</si>
  <si>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</si>
  <si>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</si>
  <si>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</si>
  <si>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</si>
  <si>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</si>
  <si>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</si>
  <si>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</si>
  <si>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</si>
  <si>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</si>
  <si>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</si>
  <si>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</si>
  <si>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</si>
  <si>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</si>
  <si>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</si>
  <si>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</si>
  <si>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</si>
  <si>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</si>
  <si>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</si>
  <si>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</si>
  <si>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</si>
  <si>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</si>
  <si>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</si>
  <si>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</si>
  <si>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</si>
  <si>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</si>
  <si>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</si>
  <si>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</si>
  <si>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</si>
  <si>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</si>
  <si>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</si>
  <si>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</si>
  <si>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</si>
  <si>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</si>
  <si>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</si>
  <si>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</si>
  <si>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</si>
  <si>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</si>
  <si>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</si>
  <si>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</si>
  <si>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</si>
  <si>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</si>
  <si>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</si>
  <si>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</si>
  <si>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</si>
  <si>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</si>
  <si>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</si>
  <si>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</si>
  <si>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</si>
  <si>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</si>
  <si>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</si>
  <si>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</si>
  <si>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</si>
  <si>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</si>
  <si>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</si>
  <si>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</si>
  <si>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</si>
  <si>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</si>
  <si>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</si>
  <si>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</si>
  <si>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</si>
  <si>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</si>
  <si>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</si>
  <si>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</si>
  <si>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</si>
  <si>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</si>
  <si>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</si>
  <si>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</si>
  <si>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</si>
  <si>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</si>
  <si>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</si>
  <si>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</si>
  <si>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</si>
  <si>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</si>
  <si>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</si>
  <si>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</si>
  <si>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</si>
  <si>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</si>
  <si>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</si>
  <si>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</si>
  <si>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</si>
  <si>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</si>
  <si>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</si>
  <si>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</si>
  <si>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</si>
  <si>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</si>
  <si>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</si>
  <si>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</si>
  <si>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</si>
  <si>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</si>
  <si>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</si>
  <si>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</si>
  <si>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</si>
  <si>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</si>
  <si>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</si>
  <si>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</si>
  <si>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</si>
  <si>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</si>
  <si>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</si>
  <si>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</si>
  <si>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</si>
  <si>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</si>
  <si>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</si>
  <si>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</si>
  <si>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</si>
  <si>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</si>
  <si>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</si>
  <si>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</si>
  <si>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</si>
  <si>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</si>
  <si>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</si>
  <si>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</si>
  <si>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</si>
  <si>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</si>
  <si>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</si>
  <si>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</si>
  <si>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</si>
  <si>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</si>
  <si>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</si>
  <si>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</si>
  <si>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</si>
  <si>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</si>
  <si>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</si>
  <si>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</si>
  <si>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</si>
  <si>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</si>
  <si>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</si>
  <si>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</si>
  <si>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</si>
  <si>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</si>
  <si>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</si>
  <si>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</si>
  <si>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</si>
  <si>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</si>
  <si>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</si>
  <si>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</si>
  <si>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</si>
  <si>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</si>
  <si>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</si>
  <si>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</si>
  <si>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</si>
  <si>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</si>
  <si>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</si>
  <si>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</si>
  <si>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</si>
  <si>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</si>
  <si>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</si>
  <si>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</si>
  <si>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</si>
  <si>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</si>
  <si>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</si>
  <si>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</si>
  <si>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</si>
  <si>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</si>
  <si>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</si>
  <si>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</si>
  <si>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</si>
  <si>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</si>
  <si>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</si>
  <si>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</si>
  <si>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</si>
  <si>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</si>
  <si>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</si>
  <si>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</si>
  <si>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</si>
  <si>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</si>
  <si>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</si>
  <si>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</si>
  <si>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</si>
  <si>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</si>
  <si>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</si>
  <si>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</si>
  <si>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</si>
  <si>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</si>
  <si>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</si>
  <si>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</si>
  <si>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</si>
  <si>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</si>
  <si>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</si>
  <si>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</si>
  <si>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</si>
  <si>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</si>
  <si>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</si>
  <si>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</si>
  <si>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</si>
  <si>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</si>
  <si>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</si>
  <si>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</si>
  <si>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</si>
  <si>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</si>
  <si>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</si>
  <si>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</si>
  <si>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</si>
  <si>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</si>
  <si>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</si>
  <si>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</si>
  <si>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</si>
  <si>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</si>
  <si>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</si>
  <si>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</si>
  <si>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</si>
  <si>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</si>
  <si>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</si>
  <si>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</si>
  <si>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</si>
  <si>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</si>
  <si>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</si>
  <si>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</si>
  <si>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</si>
  <si>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</si>
  <si>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</si>
  <si>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</si>
  <si>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</si>
  <si>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</si>
  <si>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</si>
  <si>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</si>
  <si>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</si>
  <si>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</si>
  <si>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</si>
  <si>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</si>
  <si>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</si>
  <si>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</si>
  <si>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</si>
  <si>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</si>
  <si>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</si>
  <si>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</si>
  <si>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</si>
  <si>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</si>
  <si>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</si>
  <si>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</si>
  <si>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</si>
  <si>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</si>
  <si>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</si>
  <si>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</si>
  <si>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</si>
  <si>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</si>
  <si>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</si>
  <si>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</si>
  <si>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</si>
  <si>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</si>
  <si>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</si>
  <si>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</si>
  <si>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</si>
  <si>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</si>
  <si>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</si>
  <si>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</si>
  <si>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</si>
  <si>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</si>
  <si>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</si>
  <si>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</si>
  <si>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</si>
  <si>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</si>
  <si>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</si>
  <si>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</si>
  <si>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</si>
  <si>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</si>
  <si>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</si>
  <si>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</si>
  <si>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</si>
  <si>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</si>
  <si>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</si>
  <si>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</si>
  <si>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</si>
  <si>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</si>
  <si>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</si>
  <si>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</si>
  <si>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</si>
  <si>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</si>
  <si>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</si>
  <si>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</si>
  <si>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</si>
  <si>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</si>
  <si>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</si>
  <si>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</si>
  <si>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</si>
  <si>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</si>
  <si>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</si>
  <si>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</si>
  <si>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</si>
  <si>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</si>
  <si>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</si>
  <si>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</si>
  <si>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</si>
  <si>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</si>
  <si>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</si>
  <si>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</si>
  <si>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</si>
  <si>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</si>
  <si>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</si>
  <si>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</si>
  <si>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</si>
  <si>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</si>
  <si>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</si>
  <si>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</si>
  <si>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</si>
  <si>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</si>
  <si>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</si>
  <si>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</si>
  <si>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</si>
  <si>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</si>
  <si>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</si>
  <si>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</si>
  <si>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</si>
  <si>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</si>
  <si>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</si>
  <si>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</si>
  <si>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</si>
  <si>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</si>
  <si>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</si>
  <si>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</si>
  <si>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</si>
  <si>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</si>
  <si>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</si>
  <si>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</si>
  <si>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</si>
  <si>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</si>
  <si>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</si>
  <si>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</si>
  <si>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</si>
  <si>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</si>
  <si>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</si>
  <si>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</si>
  <si>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</si>
  <si>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</si>
  <si>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</si>
  <si>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</si>
  <si>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</si>
  <si>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</si>
  <si>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</si>
  <si>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</si>
  <si>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</si>
  <si>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</si>
  <si>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</si>
  <si>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</si>
  <si>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</si>
  <si>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</si>
  <si>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</si>
  <si>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</si>
  <si>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</si>
  <si>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</si>
  <si>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</si>
  <si>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</si>
  <si>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</si>
  <si>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</si>
  <si>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</si>
  <si>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</si>
  <si>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</si>
  <si>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</si>
  <si>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</si>
  <si>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</si>
  <si>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</si>
  <si>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</si>
  <si>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</si>
  <si>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</si>
  <si>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</si>
  <si>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</si>
  <si>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</si>
  <si>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</si>
  <si>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</si>
  <si>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</si>
  <si>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</si>
  <si>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</si>
  <si>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</si>
  <si>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</si>
  <si>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</si>
  <si>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</si>
  <si>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</si>
  <si>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</si>
  <si>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</si>
  <si>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</si>
  <si>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</si>
  <si>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</si>
  <si>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</si>
  <si>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</si>
  <si>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</si>
  <si>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</si>
  <si>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</si>
  <si>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</si>
  <si>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</si>
  <si>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</si>
  <si>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</si>
  <si>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</si>
  <si>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</si>
  <si>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</si>
  <si>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</si>
  <si>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</si>
  <si>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</si>
  <si>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</si>
  <si>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</si>
  <si>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</si>
  <si>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</si>
  <si>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</si>
  <si>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</si>
  <si>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</si>
  <si>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</si>
  <si>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</si>
  <si>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</si>
  <si>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</si>
  <si>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</si>
  <si>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</si>
  <si>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</si>
  <si>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</si>
  <si>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</si>
  <si>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</si>
  <si>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</si>
  <si>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</si>
  <si>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</si>
  <si>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</si>
  <si>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</si>
  <si>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</si>
  <si>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</si>
  <si>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</si>
  <si>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</si>
  <si>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</si>
  <si>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</si>
  <si>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</si>
  <si>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</si>
  <si>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</si>
  <si>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</si>
  <si>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</si>
  <si>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</si>
  <si>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</si>
  <si>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</si>
  <si>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</si>
  <si>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</si>
  <si>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</si>
  <si>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</si>
  <si>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</si>
  <si>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</si>
  <si>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</si>
  <si>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</si>
  <si>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</si>
  <si>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</si>
  <si>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</si>
  <si>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</si>
  <si>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</si>
  <si>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</si>
  <si>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</si>
  <si>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</si>
  <si>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</si>
  <si>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</si>
  <si>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</si>
  <si>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</si>
  <si>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</si>
  <si>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</si>
  <si>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</si>
  <si>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</si>
  <si>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</si>
  <si>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</si>
  <si>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</si>
  <si>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</si>
  <si>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</si>
  <si>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</si>
  <si>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</si>
  <si>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</si>
  <si>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</si>
  <si>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</si>
  <si>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</si>
  <si>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</si>
  <si>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</si>
  <si>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</si>
  <si>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</si>
  <si>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</si>
  <si>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</si>
  <si>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</si>
  <si>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</si>
  <si>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</si>
  <si>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</si>
  <si>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</si>
  <si>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</si>
  <si>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</si>
  <si>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</si>
  <si>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</si>
  <si>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</si>
  <si>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</si>
  <si>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</si>
  <si>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</si>
  <si>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</si>
  <si>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</si>
  <si>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</si>
  <si>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</si>
  <si>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</si>
  <si>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</si>
  <si>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</si>
  <si>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</si>
  <si>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</si>
  <si>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</si>
  <si>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</si>
  <si>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</si>
  <si>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</si>
  <si>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</si>
  <si>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</si>
  <si>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</si>
  <si>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</si>
  <si>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</si>
  <si>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</si>
  <si>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</si>
  <si>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</si>
  <si>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</si>
  <si>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</si>
  <si>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</si>
  <si>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</si>
  <si>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</si>
  <si>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</si>
  <si>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</si>
  <si>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</si>
  <si>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</si>
  <si>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</si>
  <si>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</si>
  <si>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</si>
  <si>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</si>
  <si>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</si>
  <si>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</si>
  <si>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</si>
  <si>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</si>
  <si>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</si>
  <si>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</si>
  <si>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</si>
  <si>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</si>
  <si>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</si>
  <si>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</si>
  <si>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</si>
  <si>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</si>
  <si>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</si>
  <si>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</si>
  <si>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</si>
  <si>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</si>
  <si>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</si>
  <si>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</si>
  <si>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</si>
  <si>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</si>
  <si>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</si>
  <si>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</si>
  <si>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</si>
  <si>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</si>
  <si>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</si>
  <si>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</si>
  <si>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</si>
  <si>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</si>
  <si>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</si>
  <si>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</si>
  <si>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</si>
  <si>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</si>
  <si>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</si>
  <si>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</si>
  <si>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</si>
  <si>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</si>
  <si>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</si>
  <si>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</si>
  <si>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</si>
  <si>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</si>
  <si>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</si>
  <si>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</si>
  <si>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</si>
  <si>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</si>
  <si>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</si>
  <si>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</si>
  <si>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</si>
  <si>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</si>
  <si>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</si>
  <si>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</si>
  <si>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</si>
  <si>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</si>
  <si>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</si>
  <si>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</si>
  <si>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</si>
  <si>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</si>
  <si>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</si>
  <si>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</si>
  <si>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</si>
  <si>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</si>
  <si>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</si>
  <si>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</si>
  <si>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</si>
  <si>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</si>
  <si>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</si>
  <si>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</si>
  <si>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</si>
  <si>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</si>
  <si>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</si>
  <si>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</si>
  <si>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</si>
  <si>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</si>
  <si>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</si>
  <si>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</si>
  <si>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</si>
  <si>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</si>
  <si>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</si>
  <si>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</si>
  <si>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</si>
  <si>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</si>
  <si>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</si>
  <si>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</si>
  <si>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</si>
  <si>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</si>
  <si>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</si>
  <si>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</si>
  <si>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</si>
  <si>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</si>
  <si>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</si>
  <si>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</si>
  <si>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</si>
  <si>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</si>
  <si>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</si>
  <si>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</si>
  <si>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</si>
  <si>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</si>
  <si>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</si>
  <si>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</si>
  <si>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</si>
  <si>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</si>
  <si>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</si>
  <si>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</si>
  <si>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</si>
  <si>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</si>
  <si>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</si>
  <si>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</si>
  <si>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</si>
  <si>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</si>
  <si>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</si>
  <si>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</si>
  <si>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</si>
  <si>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</si>
  <si>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</si>
  <si>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</si>
  <si>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</si>
  <si>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</si>
  <si>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</si>
  <si>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</si>
  <si>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</si>
  <si>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</si>
  <si>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</si>
  <si>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</si>
  <si>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</si>
  <si>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</si>
  <si>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</si>
  <si>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</si>
  <si>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</si>
  <si>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</si>
  <si>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</si>
  <si>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</si>
  <si>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</si>
  <si>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</si>
  <si>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</si>
  <si>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</si>
  <si>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</si>
  <si>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</si>
  <si>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</si>
  <si>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</si>
  <si>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</si>
  <si>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</si>
  <si>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</si>
  <si>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</si>
  <si>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</si>
  <si>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</si>
  <si>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</si>
  <si>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</si>
  <si>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</si>
  <si>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</si>
  <si>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</si>
  <si>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</si>
  <si>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</si>
  <si>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</si>
  <si>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</si>
  <si>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</si>
  <si>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</si>
  <si>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</si>
  <si>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</si>
  <si>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</si>
  <si>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</si>
  <si>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</si>
  <si>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</si>
  <si>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</si>
  <si>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</si>
  <si>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</si>
  <si>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</si>
  <si>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</si>
  <si>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</si>
  <si>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</si>
  <si>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</si>
  <si>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</si>
  <si>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</si>
  <si>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</si>
  <si>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</si>
  <si>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</si>
  <si>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</si>
  <si>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</si>
  <si>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</si>
  <si>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</si>
  <si>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</si>
  <si>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</si>
  <si>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</si>
  <si>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</si>
  <si>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</si>
  <si>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</si>
  <si>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</si>
  <si>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</si>
  <si>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</si>
  <si>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</si>
  <si>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</si>
  <si>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</si>
  <si>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</si>
  <si>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</si>
  <si>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</si>
  <si>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</si>
  <si>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</si>
  <si>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</si>
  <si>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</si>
  <si>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</si>
  <si>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</si>
  <si>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</si>
  <si>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</si>
  <si>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</si>
  <si>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</si>
  <si>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</si>
  <si>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</si>
  <si>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</si>
  <si>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</si>
  <si>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</si>
  <si>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</si>
  <si>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</si>
  <si>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</si>
  <si>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</si>
  <si>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</si>
  <si>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</si>
  <si>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</si>
  <si>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</si>
  <si>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</si>
  <si>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</si>
  <si>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</si>
  <si>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</si>
  <si>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</si>
  <si>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</si>
  <si>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</si>
  <si>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</si>
  <si>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</si>
  <si>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</si>
  <si>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</si>
  <si>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</si>
  <si>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</si>
  <si>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</si>
  <si>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</si>
  <si>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</si>
  <si>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</si>
  <si>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</si>
  <si>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</si>
  <si>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</si>
  <si>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</si>
  <si>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</si>
  <si>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</si>
  <si>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</si>
  <si>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</si>
  <si>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</si>
  <si>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</si>
  <si>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</si>
  <si>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</si>
  <si>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</si>
  <si>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</si>
  <si>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</si>
  <si>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</si>
  <si>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</si>
  <si>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</si>
  <si>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</si>
  <si>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</si>
  <si>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</si>
  <si>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</si>
  <si>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</si>
  <si>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</si>
  <si>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</si>
  <si>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</si>
  <si>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</si>
  <si>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</si>
  <si>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</si>
  <si>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</si>
  <si>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</si>
  <si>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</si>
  <si>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</si>
  <si>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</si>
  <si>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</si>
  <si>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</si>
  <si>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</si>
  <si>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</si>
  <si>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</si>
  <si>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</si>
  <si>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</si>
  <si>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</si>
  <si>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</si>
  <si>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</si>
  <si>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</si>
  <si>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</si>
  <si>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</si>
  <si>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</si>
  <si>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</si>
  <si>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</si>
  <si>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</si>
  <si>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</si>
  <si>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</si>
  <si>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</si>
  <si>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</si>
  <si>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</si>
  <si>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</si>
  <si>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</si>
  <si>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</si>
  <si>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</si>
  <si>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</si>
  <si>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</si>
  <si>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</si>
  <si>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</si>
  <si>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</si>
  <si>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</si>
  <si>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</si>
  <si>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</si>
  <si>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</si>
  <si>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</si>
  <si>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</si>
  <si>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</si>
  <si>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</si>
  <si>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</si>
  <si>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</si>
  <si>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</si>
  <si>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</si>
  <si>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</si>
  <si>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</si>
  <si>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</si>
  <si>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</si>
  <si>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</si>
  <si>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</si>
  <si>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</si>
  <si>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</si>
  <si>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</si>
  <si>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</si>
  <si>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</si>
  <si>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</si>
  <si>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</si>
  <si>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</si>
  <si>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</si>
  <si>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</si>
  <si>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</si>
  <si>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</si>
  <si>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</si>
  <si>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</si>
  <si>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</si>
  <si>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</si>
  <si>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</si>
  <si>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</si>
  <si>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</si>
  <si>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</si>
  <si>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</si>
  <si>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</si>
  <si>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</si>
  <si>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</si>
  <si>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</si>
  <si>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</si>
  <si>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</si>
  <si>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</si>
  <si>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</si>
  <si>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</si>
  <si>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</si>
  <si>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</si>
  <si>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</si>
  <si>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</si>
  <si>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</si>
  <si>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</si>
  <si>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</si>
  <si>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</si>
  <si>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</si>
  <si>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</si>
  <si>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</si>
  <si>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</si>
  <si>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</si>
  <si>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</si>
  <si>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</si>
  <si>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</si>
  <si>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</si>
  <si>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</si>
  <si>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</si>
  <si>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</si>
  <si>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</si>
  <si>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</si>
  <si>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</si>
  <si>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</si>
  <si>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</si>
  <si>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</si>
  <si>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</si>
  <si>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</si>
  <si>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</si>
  <si>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</si>
  <si>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</si>
  <si>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</si>
  <si>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</si>
  <si>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</si>
  <si>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</si>
  <si>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</si>
  <si>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</si>
  <si>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</si>
  <si>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</si>
  <si>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</si>
  <si>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</si>
  <si>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</si>
  <si>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</si>
  <si>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</si>
  <si>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</si>
  <si>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</si>
  <si>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</si>
  <si>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</si>
  <si>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</si>
  <si>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</si>
  <si>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</si>
  <si>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</si>
  <si>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</si>
  <si>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</si>
  <si>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</si>
  <si>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</si>
  <si>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</si>
  <si>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</si>
  <si>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</si>
  <si>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</si>
  <si>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</si>
  <si>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</si>
  <si>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</si>
  <si>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</si>
  <si>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</si>
  <si>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</si>
  <si>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</si>
  <si>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</si>
  <si>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</si>
  <si>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</si>
  <si>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</si>
  <si>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</si>
  <si>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</si>
  <si>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</si>
  <si>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</si>
  <si>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</si>
  <si>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</si>
  <si>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</si>
  <si>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</si>
  <si>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</si>
  <si>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</si>
  <si>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</si>
  <si>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</si>
  <si>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</si>
  <si>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</si>
  <si>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</si>
  <si>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</si>
  <si>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</si>
  <si>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</si>
  <si>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</si>
  <si>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</si>
  <si>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</si>
  <si>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</si>
  <si>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</si>
  <si>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</si>
  <si>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</si>
  <si>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</si>
  <si>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</si>
  <si>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</si>
  <si>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</si>
  <si>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</si>
  <si>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</si>
  <si>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</si>
  <si>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</si>
  <si>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</si>
  <si>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</si>
  <si>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</si>
  <si>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</si>
  <si>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</si>
  <si>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</si>
  <si>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</si>
  <si>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</si>
  <si>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</si>
  <si>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</si>
  <si>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</si>
  <si>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</si>
  <si>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</si>
  <si>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</si>
  <si>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</si>
  <si>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</si>
  <si>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</si>
  <si>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</si>
  <si>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</si>
  <si>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</si>
  <si>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</si>
  <si>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</si>
  <si>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</si>
  <si>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</si>
  <si>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</si>
  <si>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</si>
  <si>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</si>
  <si>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</si>
  <si>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</si>
  <si>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</si>
  <si>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</si>
  <si>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</si>
  <si>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</si>
  <si>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</si>
  <si>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</si>
  <si>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</si>
  <si>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</si>
  <si>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</si>
  <si>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</si>
  <si>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</si>
  <si>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</si>
  <si>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</si>
  <si>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</si>
  <si>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</si>
  <si>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</si>
  <si>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</si>
  <si>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</si>
  <si>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</si>
  <si>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</si>
  <si>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</si>
  <si>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</si>
  <si>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</si>
  <si>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</si>
  <si>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</si>
  <si>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</si>
  <si>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</si>
  <si>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</si>
  <si>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</si>
  <si>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</si>
  <si>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</si>
  <si>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</si>
  <si>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</si>
  <si>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</si>
  <si>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</si>
  <si>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</si>
  <si>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</si>
  <si>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</si>
  <si>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</si>
  <si>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</si>
  <si>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</si>
  <si>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</si>
  <si>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</si>
  <si>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</si>
  <si>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</si>
  <si>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</si>
  <si>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</si>
  <si>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</si>
  <si>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</si>
  <si>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</si>
  <si>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</si>
  <si>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</si>
  <si>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</si>
  <si>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</si>
  <si>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</si>
  <si>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</si>
  <si>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</si>
  <si>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</si>
  <si>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</si>
  <si>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</si>
  <si>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</si>
  <si>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</si>
  <si>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</si>
  <si>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</si>
  <si>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</si>
  <si>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</si>
  <si>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</si>
  <si>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</si>
  <si>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</si>
  <si>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</si>
  <si>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</si>
  <si>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</si>
  <si>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</si>
  <si>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</si>
  <si>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</si>
  <si>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</si>
  <si>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</si>
  <si>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</si>
  <si>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</si>
  <si>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</si>
  <si>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</si>
  <si>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</si>
  <si>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</si>
  <si>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</si>
  <si>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</si>
  <si>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</si>
  <si>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</si>
  <si>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</si>
  <si>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</si>
  <si>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</si>
  <si>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</si>
  <si>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</si>
  <si>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</si>
  <si>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</si>
  <si>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</si>
  <si>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</si>
  <si>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</si>
  <si>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</si>
  <si>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</si>
  <si>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</si>
  <si>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</si>
  <si>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</si>
  <si>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</si>
  <si>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</si>
  <si>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</si>
  <si>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</si>
  <si>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</si>
  <si>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</si>
  <si>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</si>
  <si>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</si>
  <si>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</si>
  <si>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</si>
  <si>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</si>
  <si>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</si>
  <si>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</si>
  <si>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</si>
  <si>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</si>
  <si>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</si>
  <si>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</si>
  <si>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</si>
  <si>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</si>
  <si>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</si>
  <si>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</si>
  <si>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</si>
  <si>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</si>
  <si>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</si>
  <si>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</si>
  <si>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</si>
  <si>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</si>
  <si>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</si>
  <si>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</si>
  <si>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</si>
  <si>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</si>
  <si>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</si>
  <si>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</si>
  <si>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</si>
  <si>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</si>
  <si>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</si>
  <si>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</si>
  <si>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</si>
  <si>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</si>
  <si>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</si>
  <si>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</si>
  <si>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</si>
  <si>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</si>
  <si>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</si>
  <si>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</si>
  <si>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</si>
  <si>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</si>
  <si>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</si>
  <si>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</si>
  <si>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</si>
  <si>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</si>
  <si>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</si>
  <si>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</si>
  <si>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</si>
  <si>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</si>
  <si>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</si>
  <si>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</si>
  <si>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</si>
  <si>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</si>
  <si>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</si>
  <si>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</si>
  <si>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</si>
  <si>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</si>
  <si>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</si>
  <si>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</si>
  <si>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</si>
  <si>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</si>
  <si>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</si>
  <si>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</si>
  <si>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</si>
  <si>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</si>
  <si>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</si>
  <si>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</si>
  <si>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</si>
  <si>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</si>
  <si>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</si>
  <si>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</si>
  <si>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</si>
  <si>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</si>
  <si>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</si>
  <si>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</si>
  <si>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</si>
  <si>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</si>
  <si>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</si>
  <si>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</si>
  <si>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</si>
  <si>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</si>
  <si>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</si>
  <si>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</si>
  <si>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</si>
  <si>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</si>
  <si>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</si>
  <si>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</si>
  <si>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</si>
  <si>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</si>
  <si>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</si>
  <si>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</si>
  <si>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</si>
  <si>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</si>
  <si>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</si>
  <si>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</si>
  <si>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</si>
  <si>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</si>
  <si>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</si>
  <si>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</si>
  <si>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</si>
  <si>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</si>
  <si>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</si>
  <si>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</si>
  <si>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</si>
  <si>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</si>
  <si>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</si>
  <si>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</si>
  <si>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</si>
  <si>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</si>
  <si>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</si>
  <si>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</si>
  <si>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</si>
  <si>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</si>
  <si>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</si>
  <si>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</si>
  <si>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</si>
  <si>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</si>
  <si>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</si>
  <si>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</si>
  <si>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</si>
  <si>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</si>
  <si>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</si>
  <si>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</si>
  <si>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</si>
  <si>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</si>
  <si>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</si>
  <si>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</si>
  <si>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</si>
  <si>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</si>
  <si>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</si>
  <si>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</si>
  <si>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</si>
  <si>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</si>
  <si>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</si>
  <si>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</si>
  <si>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</si>
  <si>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</si>
  <si>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</si>
  <si>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</si>
  <si>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</si>
  <si>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</si>
  <si>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</si>
  <si>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</si>
  <si>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</si>
  <si>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</si>
  <si>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</si>
  <si>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</si>
  <si>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</si>
  <si>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</si>
  <si>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</si>
  <si>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</si>
  <si>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</si>
  <si>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</si>
  <si>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</si>
  <si>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</si>
  <si>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</si>
  <si>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</si>
  <si>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</si>
  <si>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</si>
  <si>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</si>
  <si>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</si>
  <si>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</si>
  <si>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</si>
  <si>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</si>
  <si>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</si>
  <si>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</si>
  <si>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</si>
  <si>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</si>
  <si>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</si>
  <si>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</si>
  <si>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</si>
  <si>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</si>
  <si>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</si>
  <si>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</si>
  <si>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</si>
  <si>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</si>
  <si>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</si>
  <si>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</si>
  <si>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</si>
  <si>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</si>
  <si>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</si>
  <si>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</si>
  <si>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</si>
  <si>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</si>
  <si>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</si>
  <si>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</si>
  <si>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</si>
  <si>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</si>
  <si>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</si>
  <si>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</si>
  <si>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</si>
  <si>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</si>
  <si>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</si>
  <si>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</si>
  <si>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</si>
  <si>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</si>
  <si>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</si>
  <si>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</si>
  <si>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</si>
  <si>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</si>
  <si>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</si>
  <si>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</si>
  <si>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</si>
  <si>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</si>
  <si>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</si>
  <si>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</si>
  <si>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</si>
  <si>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</si>
  <si>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</si>
  <si>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</si>
  <si>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</si>
  <si>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</si>
  <si>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</si>
  <si>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</si>
  <si>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</si>
  <si>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</si>
  <si>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</si>
  <si>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</si>
  <si>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</si>
  <si>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</si>
  <si>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</si>
  <si>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</si>
  <si>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</si>
  <si>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</si>
  <si>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</si>
  <si>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</si>
  <si>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</si>
  <si>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</si>
  <si>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</si>
  <si>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</si>
  <si>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</si>
  <si>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</si>
  <si>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</si>
  <si>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</si>
  <si>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</si>
  <si>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</si>
  <si>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</si>
  <si>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</si>
  <si>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</si>
  <si>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</si>
  <si>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</si>
  <si>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</si>
  <si>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</si>
  <si>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</si>
  <si>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</si>
  <si>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</si>
  <si>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</si>
  <si>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</si>
  <si>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</si>
  <si>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</si>
  <si>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</si>
  <si>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</si>
  <si>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</si>
  <si>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</si>
  <si>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</si>
  <si>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</si>
  <si>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</si>
  <si>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</si>
  <si>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</si>
  <si>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</si>
  <si>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</si>
  <si>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</si>
  <si>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</si>
  <si>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</si>
  <si>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</si>
  <si>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</si>
  <si>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</si>
  <si>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</si>
  <si>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</si>
  <si>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</si>
  <si>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</si>
  <si>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</si>
  <si>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</si>
  <si>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</si>
  <si>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</si>
  <si>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</si>
  <si>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</si>
  <si>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</si>
  <si>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</si>
  <si>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</si>
  <si>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</si>
  <si>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</si>
  <si>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</si>
  <si>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</si>
  <si>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</si>
  <si>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</si>
  <si>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</si>
  <si>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</si>
  <si>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</si>
  <si>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</si>
  <si>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</si>
  <si>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</si>
  <si>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</si>
  <si>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</si>
  <si>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</si>
  <si>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</si>
  <si>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</si>
  <si>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</si>
  <si>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</si>
  <si>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</si>
  <si>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</si>
  <si>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</si>
  <si>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</si>
  <si>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</si>
  <si>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</si>
  <si>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</si>
  <si>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</si>
  <si>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</si>
  <si>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</si>
  <si>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</si>
  <si>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</si>
  <si>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</si>
  <si>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</si>
  <si>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</si>
  <si>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</si>
  <si>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</si>
  <si>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</si>
  <si>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</si>
  <si>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</si>
  <si>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</si>
  <si>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</si>
  <si>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</si>
  <si>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</si>
  <si>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</si>
  <si>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</si>
  <si>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</si>
  <si>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</si>
  <si>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</si>
  <si>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</si>
  <si>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</si>
  <si>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</si>
  <si>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</si>
  <si>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</si>
  <si>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</si>
  <si>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</si>
  <si>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</si>
  <si>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</si>
  <si>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</si>
  <si>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</si>
  <si>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</si>
  <si>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</si>
  <si>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</si>
  <si>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</si>
  <si>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</si>
  <si>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</si>
  <si>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</si>
  <si>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</si>
  <si>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</si>
  <si>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</si>
  <si>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</si>
  <si>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</si>
  <si>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</si>
  <si>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</si>
  <si>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</si>
  <si>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</si>
  <si>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</si>
  <si>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</si>
  <si>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</si>
  <si>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</si>
  <si>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</si>
  <si>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</si>
  <si>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</si>
  <si>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</si>
  <si>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</si>
  <si>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</si>
  <si>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</si>
  <si>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</si>
  <si>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</si>
  <si>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</si>
  <si>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</si>
  <si>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</si>
  <si>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</si>
  <si>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</si>
  <si>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</si>
  <si>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</si>
  <si>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</si>
  <si>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</si>
  <si>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</si>
  <si>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</si>
  <si>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</si>
  <si>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</si>
  <si>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</si>
  <si>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</si>
  <si>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</si>
  <si>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</si>
  <si>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</si>
  <si>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</si>
  <si>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</si>
  <si>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</si>
  <si>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</si>
  <si>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</si>
  <si>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</si>
  <si>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</si>
  <si>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</si>
  <si>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</si>
  <si>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</si>
  <si>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</si>
  <si>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</si>
  <si>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</si>
  <si>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</si>
  <si>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</si>
  <si>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</si>
  <si>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</si>
  <si>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</si>
  <si>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</si>
  <si>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</si>
  <si>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</si>
  <si>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</si>
  <si>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</si>
  <si>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</si>
  <si>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</si>
  <si>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</si>
  <si>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</si>
  <si>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</si>
  <si>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</si>
  <si>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</si>
  <si>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</si>
  <si>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</si>
  <si>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</si>
  <si>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</si>
  <si>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</si>
  <si>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</si>
  <si>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</si>
  <si>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</si>
  <si>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</si>
  <si>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</si>
  <si>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</si>
  <si>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</si>
  <si>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</si>
  <si>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</si>
  <si>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</si>
  <si>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</si>
  <si>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</si>
  <si>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</si>
  <si>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</si>
  <si>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</si>
  <si>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</si>
  <si>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</si>
  <si>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</si>
  <si>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</si>
  <si>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</si>
  <si>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</si>
  <si>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</si>
  <si>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</si>
  <si>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</si>
  <si>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</si>
  <si>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</si>
  <si>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</si>
  <si>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</si>
  <si>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</si>
  <si>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</si>
  <si>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</si>
  <si>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</si>
  <si>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</si>
  <si>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</si>
  <si>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</si>
  <si>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</si>
  <si>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</si>
  <si>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</si>
  <si>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</si>
  <si>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</si>
  <si>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</si>
  <si>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</si>
  <si>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</si>
  <si>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</si>
  <si>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</si>
  <si>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</si>
  <si>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</si>
  <si>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</si>
  <si>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</si>
  <si>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</si>
  <si>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</si>
  <si>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</si>
  <si>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</si>
  <si>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</si>
  <si>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</si>
  <si>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</si>
  <si>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</si>
  <si>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</si>
  <si>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</si>
  <si>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</si>
  <si>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</si>
  <si>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</si>
  <si>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</si>
  <si>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</si>
  <si>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</si>
  <si>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</si>
  <si>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</si>
  <si>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</si>
  <si>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</si>
  <si>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</si>
  <si>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</si>
  <si>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</si>
  <si>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</si>
  <si>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</si>
  <si>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</si>
  <si>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</si>
  <si>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</si>
  <si>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</si>
  <si>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</si>
  <si>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</si>
  <si>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</si>
  <si>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</si>
  <si>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</si>
  <si>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</si>
  <si>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</si>
  <si>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</si>
  <si>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</si>
  <si>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</si>
  <si>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</si>
  <si>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</si>
  <si>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</si>
  <si>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</si>
  <si>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</si>
  <si>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</si>
  <si>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</si>
  <si>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</si>
  <si>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</si>
  <si>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</si>
  <si>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</si>
  <si>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</si>
  <si>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</si>
  <si>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</si>
  <si>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</si>
  <si>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</si>
  <si>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</si>
  <si>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</si>
  <si>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</si>
  <si>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</si>
  <si>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</si>
  <si>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</si>
  <si>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</si>
  <si>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</si>
  <si>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</si>
  <si>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</si>
  <si>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</si>
  <si>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</si>
  <si>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</si>
  <si>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</si>
  <si>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</si>
  <si>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</si>
  <si>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</si>
  <si>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</si>
  <si>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</si>
  <si>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</si>
  <si>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</si>
  <si>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</si>
  <si>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</si>
  <si>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</si>
  <si>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</si>
  <si>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</si>
  <si>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</si>
  <si>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</si>
  <si>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</si>
  <si>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</si>
  <si>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</si>
  <si>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</si>
  <si>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</si>
  <si>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</si>
  <si>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</si>
  <si>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</si>
  <si>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</si>
  <si>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</si>
  <si>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</si>
  <si>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</si>
  <si>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</si>
  <si>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</si>
  <si>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</si>
  <si>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</si>
  <si>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</si>
  <si>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</si>
  <si>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</si>
  <si>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</si>
  <si>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</si>
  <si>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</si>
  <si>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</si>
  <si>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</si>
  <si>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</si>
  <si>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</si>
  <si>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</si>
  <si>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</si>
  <si>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</si>
  <si>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</si>
  <si>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</si>
  <si>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</si>
  <si>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</si>
  <si>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</si>
  <si>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</si>
  <si>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</si>
  <si>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</si>
  <si>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</si>
  <si>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</si>
  <si>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</si>
  <si>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</si>
  <si>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</si>
  <si>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</si>
  <si>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</si>
  <si>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</si>
  <si>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</si>
  <si>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</si>
  <si>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</si>
  <si>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</si>
  <si>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</si>
  <si>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</si>
  <si>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</si>
  <si>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</si>
  <si>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</si>
  <si>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</si>
  <si>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</si>
  <si>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</si>
  <si>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</si>
  <si>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</si>
  <si>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</si>
  <si>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</si>
  <si>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</si>
  <si>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</si>
  <si>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</si>
  <si>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</si>
  <si>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</si>
  <si>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</si>
  <si>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</si>
  <si>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</si>
  <si>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</si>
  <si>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</si>
  <si>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</si>
  <si>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</si>
  <si>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</si>
  <si>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</si>
  <si>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</si>
  <si>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</si>
  <si>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</si>
  <si>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</si>
  <si>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</si>
  <si>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</si>
  <si>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</si>
  <si>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</si>
  <si>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</si>
  <si>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</si>
  <si>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</si>
  <si>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</si>
  <si>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</si>
  <si>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</si>
  <si>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</si>
  <si>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</si>
  <si>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</si>
  <si>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</si>
  <si>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</si>
  <si>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</si>
  <si>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</si>
  <si>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</si>
  <si>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</si>
  <si>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</si>
  <si>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</si>
  <si>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</si>
  <si>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</si>
  <si>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</si>
  <si>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</si>
  <si>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</si>
  <si>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</si>
  <si>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</si>
  <si>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</si>
  <si>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</si>
  <si>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</si>
  <si>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</si>
  <si>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</si>
  <si>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</si>
  <si>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</si>
  <si>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</si>
  <si>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</si>
  <si>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</si>
  <si>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</si>
  <si>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</si>
  <si>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</si>
  <si>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</si>
  <si>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</si>
  <si>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</si>
  <si>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</si>
  <si>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</si>
  <si>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</si>
  <si>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</si>
  <si>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</si>
  <si>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</si>
  <si>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</si>
  <si>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</si>
  <si>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</si>
  <si>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</si>
  <si>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</si>
  <si>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</si>
  <si>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</si>
  <si>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</si>
  <si>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</si>
  <si>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</si>
  <si>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</si>
  <si>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</si>
  <si>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</si>
  <si>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</si>
  <si>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</si>
  <si>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</si>
  <si>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</si>
  <si>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</si>
  <si>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</si>
  <si>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</si>
  <si>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</si>
  <si>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</si>
  <si>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</si>
  <si>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</si>
  <si>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</si>
  <si>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</si>
  <si>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</si>
  <si>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</si>
  <si>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</si>
  <si>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</si>
  <si>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</si>
  <si>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</si>
  <si>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</si>
  <si>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</si>
  <si>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</si>
  <si>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</si>
  <si>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</si>
  <si>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</si>
  <si>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</si>
  <si>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</si>
  <si>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</si>
  <si>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</si>
  <si>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</si>
  <si>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</si>
  <si>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</si>
  <si>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</si>
  <si>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</si>
  <si>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</si>
  <si>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</si>
  <si>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</si>
  <si>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</si>
  <si>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</si>
  <si>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</si>
  <si>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</si>
  <si>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</si>
  <si>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</si>
  <si>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</si>
  <si>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</si>
  <si>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</si>
  <si>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</si>
  <si>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</si>
  <si>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</si>
  <si>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</si>
  <si>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</si>
  <si>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</si>
  <si>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</si>
  <si>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</si>
  <si>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</si>
  <si>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</si>
  <si>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</si>
  <si>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</si>
  <si>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</si>
  <si>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</si>
  <si>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</si>
  <si>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</si>
  <si>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</si>
  <si>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</si>
  <si>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</si>
  <si>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</si>
  <si>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</si>
  <si>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</si>
  <si>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</si>
  <si>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</si>
  <si>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</si>
  <si>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</si>
  <si>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</si>
  <si>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</si>
  <si>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</si>
  <si>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</si>
  <si>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</si>
  <si>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</si>
  <si>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</si>
  <si>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</si>
  <si>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</si>
  <si>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</si>
  <si>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</si>
  <si>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</si>
  <si>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</si>
  <si>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</si>
  <si>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</si>
  <si>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</si>
  <si>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</si>
  <si>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</si>
  <si>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</si>
  <si>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</si>
  <si>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</si>
  <si>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</si>
  <si>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</si>
  <si>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</si>
  <si>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</si>
  <si>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</si>
  <si>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</si>
  <si>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</si>
  <si>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</si>
  <si>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</si>
  <si>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</si>
  <si>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</si>
  <si>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</si>
  <si>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</si>
  <si>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</si>
  <si>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</si>
  <si>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</si>
  <si>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</si>
  <si>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</si>
  <si>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</si>
  <si>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</si>
  <si>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</si>
  <si>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</si>
  <si>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</si>
  <si>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</si>
  <si>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</si>
  <si>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</si>
  <si>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</si>
  <si>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</si>
  <si>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</si>
  <si>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</si>
  <si>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</si>
  <si>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</si>
  <si>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</si>
  <si>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</si>
  <si>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</si>
  <si>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</si>
  <si>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</si>
  <si>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</si>
  <si>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</si>
  <si>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</si>
  <si>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</si>
  <si>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</si>
  <si>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</si>
  <si>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</si>
  <si>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</si>
  <si>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</si>
  <si>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</si>
  <si>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</si>
  <si>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</si>
  <si>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</si>
  <si>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</si>
  <si>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</si>
  <si>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</si>
  <si>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</si>
  <si>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</si>
  <si>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</si>
  <si>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</si>
  <si>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</si>
  <si>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</si>
  <si>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</si>
  <si>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</si>
  <si>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</si>
  <si>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PCM-20251024-00001156
</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</si>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</sst>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291.86125208333397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11.366263657408126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45954.80967800926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45954.80967800926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45954.80967800926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45954.80967800926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45954.80967800926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45954.80967800926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45954.80967800926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45954.80967800926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45954.80967800926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45954.80967800926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45954.80967800926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45954.80967800926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45954.80967800926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45954.80967800926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45954.80967800926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45954.80967800926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45954.80967800926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45954.80967800926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45954.80967800926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45954.80967800926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45954.80967800926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45954.80967800926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45954.80967800926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45954.80967800926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45954.80967800926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45954.80967800926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45954.80967800926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45954.80967800926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45954.80967800926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45954.80967800926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45954.80967800926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45954.80967800926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45954.80967800926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45954.80967800926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45954.80967800926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45954.80967800926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45954.80967800926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45954.80967800926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45954.80967800926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45954.80967800926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45954.80967800926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45954.80967800926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45954.80967800926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45954.80967800926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45954.80967800926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45954.80967800926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45954.80967800926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45954.80967800926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45954.80967800926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45954.80967800926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45954.80967800926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45954.80967800926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45954.80967800926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45954.80967800926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45954.80967800926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45954.80967800926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45954.80967800926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45954.80967800926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45954.80967800926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45954.80967800926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45954.80967800926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45954.80967800926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45954.80967800926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2F27D02-B209-471D-9B63-48F14160C45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129.80984004629863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10.313902546295139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6.3865740958135575E-4</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45954.80967800926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45954.80967800926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45954.80967800926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45954.80967800926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45954.80967800926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45954.80967800926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45954.80967800926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45954.80967800926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45954.80967800926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45954.80967800926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45954.80967800926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45954.80967800926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45954.80967800926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45954.80967800926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45954.80967800926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45954.80967800926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45954.80967800926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45954.80967800926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45954.80967800926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45954.80967800926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45954.80967800926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45954.80967800926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45954.80967800926</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45954.80967800926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45954.80967800926</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45954.80967800926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45954.80967800926</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45954.80967800926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45954.80967800926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45954.80967800926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45954.80967800926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45954.80967800926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45954.80967800926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45954.80967800926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45954.80967800926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45954.80967800926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45954.80967800926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45954.80967800926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45954.80967800926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45954.80967800926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45954.80967800926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45954.80967800926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45954.80967800926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45954.80967800926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45954.80967800926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45954.80967800926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45954.80967800926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45954.80967800926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45954.80967800926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45954.80967800926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45954.80967800926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45954.80967800926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45954.80967800926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45954.80967800926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45954.80967800926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45954.80967800926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45954.80967800926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45954.80967800926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45954.80967800926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45954.80967800926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45954.80967800926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45954.80967800926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45954.80967800926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45954.80967800926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45954.80967800926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45954.80967800926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45954.80967800926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45954.80967800926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45954.80967800926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45954.80967800926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45954.80967800926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45954.80967800926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45954.80967800926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45954.80967800926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45954.80967800926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45954.80967800926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45954.80967800926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45954.80967800926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45954.80967800926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45954.80967800926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45954.80967800926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45954.80967800926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45954.80967800926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45954.80967800926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45954.80967800926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45954.80967800926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45954.80967800926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45954.80967800926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45954.80967800926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45954.80967800926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45954.80967800926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45954.80967800926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45954.80967800926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45954.80967800926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45954.80967800926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45954.80967800926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45954.80967800926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45954.80967800926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45954.80967800926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45954.80967800926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45954.80967800926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45954.80967800926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45954.80967800926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45954.80967800926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45954.80967800926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45954.80967800926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45954.80967800926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45954.80967800926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45954.80967800926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45954.80967800926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45954.80967800926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45954.80967800926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45954.80967800926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45954.80967800926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45954.80967800926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45954.80967800926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45954.80967800926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45954.80967800926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45954.80967800926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45954.80967800926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45954.80967800926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45954.80967800926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45954.80967800926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45954.80967800926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45954.80967800926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45954.80967800926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45954.80967800926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45954.80967800926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45954.80967800926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45954.80967800926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45954.80967800926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45954.80967800926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45954.80967800926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45954.80967800926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45954.80967800926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45954.80967800926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45954.80967800926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45954.80967800926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45954.80967800926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45954.80967800926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45954.80967800926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45954.80967800926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45954.80967800926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45954.80967800926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45954.80967800926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45954.80967800926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45954.80967800926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45954.80967800926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45954.80967800926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45954.80967800926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45954.80967800926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45954.80967800926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45954.80967800926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45954.80967800926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45954.80967800926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45954.80967800926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45954.80967800926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45954.80967800926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45954.80967800926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45954.80967800926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45954.80967800926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45954.80967800926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45954.80967800926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45954.80967800926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45954.80967800926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45954.80967800926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45954.80967800926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45954.80967800926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45954.80967800926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45954.80967800926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45954.80967800926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45954.80967800926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45954.80967800926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45954.80967800926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45954.80967800926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45954.80967800926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45954.80967800926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45954.80967800926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45954.80967800926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45954.80967800926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45954.80967800926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45954.80967800926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45954.80967800926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45954.80967800926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45954.80967800926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45954.80967800926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45954.80967800926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45954.80967800926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45954.80967800926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45954.80967800926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45954.80967800926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45954.80967800926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45954.80967800926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45954.80967800926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45954.80967800926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45954.80967800926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45954.80967800926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45954.80967800926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45954.80967800926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45954.80967800926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45954.80967800926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45954.80967800926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45954.80967800926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45954.80967800926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45954.80967800926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45954.80967800926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45954.80967800926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45954.80967800926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45954.80967800926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45954.80967800926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45954.80967800926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45954.80967800926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45954.80967800926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45954.80967800926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45954.80967800926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45954.80967800926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45954.80967800926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45954.80967800926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45954.80967800926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45954.80967800926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45954.80967800926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45954.80967800926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45954.80967800926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45954.80967800926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45954.80967800926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45954.80967800926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45954.80967800926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45954.80967800926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45954.80967800926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45954.80967800926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45954.80967800926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45954.80967800926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45954.80967800926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45954.80967800926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45954.80967800926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45954.80967800926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45954.80967800926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45954.80967800926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45954.80967800926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45954.80967800926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45954.80967800926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45954.80967800926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45954.80967800926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45954.80967800926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45954.80967800926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45954.80967800926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45954.80967800926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45954.80967800926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45954.80967800926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45954.80967800926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45954.80967800926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45954.80967800926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45954.80967800926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45954.80967800926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45954.80967800926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45954.80967800926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45954.80967800926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45954.80967800926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45954.80967800926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45954.80967800926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45954.80967800926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45954.80967800926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45954.80967800926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45954.80967800926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45954.80967800926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45954.80967800926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45954.80967800926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45954.80967800926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45954.80967800926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45954.80967800926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45954.80967800926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45954.80967800926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45954.80967800926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45954.80967800926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45954.80967800926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45954.80967800926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45954.80967800926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45954.80967800926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45954.80967800926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45954.80967800926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45954.80967800926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45954.80967800926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45954.80967800926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45954.80967800926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45954.80967800926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45954.80967800926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45954.80967800926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45954.80967800926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45954.80967800926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45954.80967800926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45954.80967800926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45954.80967800926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45954.80967800926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45954.80967800926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45954.80967800926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45954.80967800926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45954.80967800926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45954.80967800926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45954.80967800926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45954.80967800926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45954.80967800926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45954.80967800926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45954.80967800926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45954.80967800926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45954.80967800926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45954.80967800926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45954.80967800926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45954.80967800926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45954.80967800926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45954.80967800926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45954.80967800926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45954.80967800926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45954.80967800926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45954.80967800926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45954.80967800926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45954.80967800926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45954.80967800926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45954.80967800926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45954.80967800926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45954.80967800926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45954.80967800926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45954.80967800926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45954.80967800926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45954.80967800926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45954.80967800926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45954.80967800926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45954.80967800926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45954.80967800926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45954.80967800926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45954.80967800926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45954.80967800926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45954.80967800926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45954.80967800926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45954.80967800926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45954.80967800926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45954.80967800926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45954.80967800926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45954.80967800926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45954.80967800926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45954.80967800926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45954.80967800926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45954.80967800926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45954.80967800926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45954.80967800926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45954.80967800926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45954.80967800926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45954.80967800926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45954.80967800926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45954.80967800926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45954.80967800926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45954.80967800926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45954.80967800926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45954.80967800926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45954.80967800926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45954.80967800926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45954.80967800926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45954.80967800926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45954.80967800926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45954.80967800926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45954.80967800926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45954.80967800926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45954.80967800926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45954.80967800926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45954.80967800926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45954.80967800926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45954.80967800926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45954.80967800926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45954.80967800926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45954.80967800926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45954.80967800926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45954.80967800926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45954.80967800926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45954.80967800926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45954.80967800926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45954.80967800926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45954.80967800926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45954.80967800926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45954.80967800926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45954.80967800926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45954.80967800926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45954.80967800926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45954.80967800926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45954.80967800926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45954.80967800926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45954.80967800926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45954.80967800926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45954.80967800926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45954.80967800926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45954.80967800926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45954.80967800926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45954.80967800926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45954.80967800926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45954.80967800926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45954.80967800926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45954.80967800926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45954.80967800926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45954.80967800926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45954.80967800926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45954.80967800926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45954.80967800926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45954.80967800926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45954.80967800926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45954.80967800926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45954.80967800926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45954.80967800926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45954.80967800926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45954.80967800926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45954.80967800926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45954.80967800926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45954.80967800926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45954.80967800926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45954.80967800926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45954.80967800926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45954.80967800926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45954.80967800926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45954.80967800926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45954.80967800926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45954.80967800926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45954.80967800926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45954.80967800926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45954.80967800926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45954.80967800926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45954.80967800926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45954.80967800926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45954.80967800926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45954.80967800926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45954.80967800926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45954.80967800926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45954.80967800926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45954.80967800926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45954.80967800926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45954.80967800926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45954.80967800926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45954.80967800926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45954.80967800926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45954.80967800926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45954.80967800926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45954.80967800926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45954.80967800926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45954.80967800926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45954.80967800926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45954.80967800926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45954.80967800926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45954.80967800926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45954.80967800926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45954.80967800926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45954.80967800926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45954.80967800926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45954.80967800926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45954.80967800926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45954.80967800926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45954.80967800926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45954.80967800926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45954.80967800926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45954.80967800926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45954.80967800926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45954.80967800926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45954.80967800926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45954.80967800926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45954.80967800926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45954.80967800926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45954.80967800926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45954.80967800926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45954.80967800926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45954.80967800926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45954.80967800926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45954.80967800926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45954.80967800926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45954.80967800926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45954.80967800926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45954.80967800926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45954.80967800926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45954.80967800926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45954.80967800926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45954.80967800926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45954.80967800926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45954.80967800926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45954.80967800926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45954.80967800926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45954.80967800926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45954.80967800926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45954.80967800926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45954.80967800926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45954.80967800926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45954.80967800926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45954.80967800926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45954.80967800926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45954.80967800926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45954.80967800926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45954.80967800926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45954.80967800926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45954.80967800926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45954.80967800926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45954.80967800926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45954.80967800926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45954.80967800926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45954.80967800926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45954.80967800926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45954.80967800926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45954.80967800926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45954.80967800926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45954.80967800926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45954.80967800926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45954.80967800926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45954.80967800926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45954.80967800926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45954.80967800926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45954.80967800926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45954.80967800926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45954.80967800926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45954.80967800926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45954.80967800926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45954.80967800926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45954.80967800926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45954.80967800926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45954.80967800926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45954.80967800926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45954.80967800926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45954.80967800926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45954.80967800926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45954.80967800926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45954.80967800926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45954.80967800926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45954.80967800926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45954.80967800926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45954.80967800926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45954.80967800926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45954.80967800926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45954.80967800926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45954.80967800926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45954.80967800926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45954.80967800926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45954.80967800926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45954.80967800926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45954.80967800926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45954.80967800926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45954.80967800926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45954.80967800926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45954.80967800926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45954.80967800926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45954.80967800926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45954.80967800926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45954.80967800926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45954.80967800926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45954.80967800926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45954.80967800926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45954.80967800926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45954.80967800926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45954.80967800926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45954.80967800926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45954.80967800926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45954.80967800926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45954.80967800926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45954.80967800926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45954.80967800926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45954.80967800926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45954.80967800926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45954.80967800926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45954.80967800926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45954.80967800926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45954.80967800926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45954.80967800926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45954.80967800926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45954.80967800926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45954.80967800926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45954.80967800926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45954.80967800926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45954.80967800926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45954.80967800926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45954.80967800926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45954.80967800926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45954.80967800926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45954.80967800926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45954.80967800926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45954.80967800926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45954.80967800926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45954.80967800926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45954.80967800926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45954.80967800926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45954.80967800926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45954.80967800926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45954.80967800926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45954.80967800926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45954.80967800926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45954.80967800926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45954.80967800926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45954.80967800926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45954.80967800926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45954.80967800926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45954.80967800926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45954.80967800926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45954.80967800926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45954.80967800926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45954.80967800926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45954.80967800926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45954.80967800926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45954.80967800926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45954.80967800926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45954.80967800926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45954.80967800926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45954.80967800926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45954.80967800926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45954.80967800926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45954.80967800926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45954.80967800926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45954.80967800926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45954.80967800926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45954.80967800926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45954.80967800926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45954.80967800926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45954.80967800926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45954.80967800926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45954.80967800926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45954.80967800926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45954.80967800926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45954.80967800926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45954.80967800926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45954.80967800926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45954.80967800926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45954.80967800926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45954.80967800926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45954.80967800926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45954.80967800926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45954.80967800926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45954.80967800926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45954.80967800926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45954.80967800926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45954.80967800926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45954.80967800926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45954.80967800926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45954.80967800926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45954.80967800926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45954.80967800926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45954.80967800926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45954.80967800926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45954.80967800926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45954.80967800926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45954.80967800926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45954.80967800926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45954.80967800926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45954.80967800926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45954.80967800926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45954.80967800926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45954.80967800926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45954.80967800926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45954.80967800926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45954.80967800926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45954.80967800926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45954.80967800926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45954.80967800926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45954.80967800926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45954.80967800926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45954.80967800926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45954.80967800926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45954.80967800926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45954.80967800926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45954.80967800926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45954.80967800926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45954.80967800926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45954.80967800926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45954.80967800926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45954.80967800926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45954.80967800926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45954.80967800926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45954.80967800926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45954.80967800926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45954.80967800926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45954.80967800926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45954.80967800926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45954.80967800926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45954.80967800926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45954.80967800926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45954.80967800926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45954.80967800926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45954.80967800926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45954.80967800926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45954.80967800926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45954.80967800926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45954.80967800926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45954.80967800926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45954.80967800926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45954.80967800926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45954.80967800926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45954.80967800926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45954.80967800926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45954.80967800926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45954.80967800926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45954.80967800926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45954.80967800926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45954.80967800926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45954.80967800926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45954.80967800926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45954.80967800926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45954.80967800926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45954.80967800926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45954.80967800926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45954.80967800926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45954.80967800926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45954.80967800926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45954.80967800926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45954.80967800926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45954.80967800926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45954.80967800926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45954.80967800926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45954.80967800926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45954.80967800926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45954.80967800926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45954.80967800926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45954.80967800926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45954.80967800926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45954.80967800926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45954.80967800926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45954.80967800926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45954.80967800926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45954.80967800926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45954.80967800926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45954.80967800926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45954.80967800926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45954.80967800926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45954.80967800926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45954.80967800926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45954.80967800926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45954.80967800926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45954.80967800926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45954.80967800926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45954.80967800926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45954.80967800926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45954.80967800926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45954.80967800926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45954.80967800926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45954.80967800926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45954.80967800926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45954.80967800926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45954.80967800926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45954.80967800926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45954.80967800926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45954.80967800926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45954.80967800926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45954.80967800926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45954.80967800926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45954.80967800926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45954.80967800926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45954.80967800926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45954.80967800926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45954.80967800926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45954.80967800926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45954.80967800926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45954.80967800926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45954.80967800926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45954.80967800926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45954.80967800926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45954.80967800926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45954.80967800926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45954.80967800926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45954.80967800926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45954.80967800926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45954.80967800926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45954.80967800926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45954.80967800926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45954.80967800926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45954.80967800926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45954.80967800926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45954.80967800926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45954.80967800926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45954.80967800926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45954.80967800926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45954.80967800926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45954.80967800926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45954.80967800926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45954.80967800926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45954.80967800926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45954.80967800926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45954.80967800926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45954.80967800926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45954.80967800926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45954.80967800926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45954.80967800926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45954.80967800926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45954.80967800926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45954.80967800926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45954.80967800926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45954.80967800926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45954.80967800926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45954.80967800926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45954.80967800926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45954.80967800926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45954.80967800926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45954.80967800926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45954.80967800926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45954.80967800926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45954.80967800926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45954.80967800926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45954.80967800926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45954.80967800926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45954.80967800926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45954.80967800926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45954.80967800926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45954.80967800926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45954.80967800926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45954.80967800926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45954.80967800926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45954.80967800926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45954.80967800926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45954.80967800926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45954.80967800926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45954.80967800926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45954.80967800926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45954.80967800926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45954.80967800926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45954.80967800926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45954.80967800926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45954.80967800926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45954.80967800926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45954.80967800926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45954.80967800926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45954.80967800926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45954.80967800926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45954.80967800926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45954.80967800926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45954.80967800926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45954.80967800926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45954.80967800926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45954.80967800926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45954.80967800926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45954.80967800926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45954.80967800926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45954.80967800926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45954.80967800926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45954.80967800926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45954.80967800926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45954.80967800926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45954.80967800926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45954.80967800926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45954.80967800926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45954.80967800926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45954.80967800926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45954.80967800926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45954.80967800926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45954.80967800926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45954.80967800926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45954.80967800926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45954.80967800926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45954.80967800926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45954.80967800926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45954.80967800926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45954.80967800926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45954.80967800926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45954.80967800926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45954.80967800926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45954.80967800926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45954.80967800926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45954.80967800926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45954.80967800926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45954.80967800926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45954.80967800926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45954.80967800926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45954.80967800926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45954.80967800926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45954.80967800926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45954.80967800926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45954.80967800926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45954.80967800926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45954.80967800926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45954.80967800926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45954.80967800926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45954.80967800926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45954.80967800926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45954.80967800926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45954.80967800926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45954.80967800926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45954.80967800926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45954.80967800926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45954.80967800926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45954.80967800926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45954.80967800926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45954.80967800926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45954.80967800926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45954.80967800926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45954.80967800926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45954.80967800926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45954.80967800926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45954.80967800926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45954.80967800926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45954.80967800926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45954.80967800926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45954.80967800926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45954.80967800926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45954.80967800926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45954.80967800926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45954.80967800926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45954.80967800926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45954.80967800926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45954.80967800926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45954.80967800926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45954.80967800926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45954.80967800926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45954.80967800926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45954.80967800926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45954.80967800926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45954.80967800926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45954.80967800926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45954.80967800926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45954.80967800926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45954.80967800926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45954.80967800926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45954.80967800926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45954.80967800926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45954.80967800926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45954.80967800926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45954.80967800926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45954.80967800926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45954.80967800926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45954.80967800926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45954.80967800926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45954.80967800926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45954.80967800926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45954.80967800926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45954.80967800926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45954.80967800926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45954.80967800926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45954.80967800926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45954.80967800926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45954.80967800926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45954.80967800926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45954.80967800926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45954.80967800926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45954.80967800926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45954.80967800926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45954.80967800926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45954.80967800926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45954.80967800926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45954.80967800926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45954.80967800926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45954.80967800926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45954.80967800926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45954.80967800926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45954.80967800926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45954.80967800926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45954.80967800926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45954.80967800926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45954.80967800926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45954.80967800926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45954.80967800926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45954.80967800926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45954.80967800926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45954.80967800926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45954.80967800926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45954.80967800926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45954.80967800926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45954.80967800926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45954.80967800926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45954.80967800926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45954.80967800926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45954.80967800926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45954.80967800926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45954.80967800926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45954.80967800926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45954.80967800926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45954.80967800926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45954.80967800926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45954.80967800926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45954.80967800926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45954.80967800926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45954.80967800926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45954.80967800926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45954.80967800926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45954.80967800926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45954.80967800926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45954.80967800926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45954.80967800926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45954.80967800926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45954.80967800926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45954.80967800926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45954.80967800926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45954.80967800926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45954.80967800926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45954.80967800926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45954.80967800926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45954.80967800926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45954.80967800926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45954.80967800926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45954.80967800926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45954.80967800926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45954.80967800926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45954.80967800926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45954.80967800926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45954.80967800926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45954.80967800926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45954.80967800926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45954.80967800926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45954.80967800926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45954.80967800926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45954.80967800926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45954.80967800926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45954.80967800926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45954.80967800926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45954.80967800926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45954.80967800926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45954.80967800926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45954.80967800926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45954.80967800926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45954.80967800926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45954.80967800926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45954.80967800926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45954.80967800926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45954.80967800926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45954.80967800926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45954.80967800926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45954.80967800926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45954.80967800926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45954.80967800926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45954.80967800926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45954.80967800926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45954.80967800926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45954.80967800926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45954.80967800926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45954.80967800926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45954.80967800926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45954.80967800926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45954.80967800926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45954.80967800926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45954.80967800926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45954.80967800926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45954.80967800926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45954.80967800926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45954.80967800926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45954.80967800926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45954.80967800926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45954.80967800926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45954.80967800926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45954.80967800926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45954.80967800926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45954.80967800926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45954.80967800926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45954.80967800926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45954.80967800926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45954.80967800926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45954.80967800926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45954.80967800926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45954.80967800926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45954.80967800926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45954.80967800926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45954.80967800926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45954.80967800926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45954.80967800926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45954.80967800926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45954.80967800926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45954.80967800926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45954.80967800926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45954.80967800926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45954.80967800926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45954.80967800926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45954.80967800926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45954.80967800926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45954.80967800926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45954.80967800926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45954.80967800926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45954.80967800926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45954.80967800926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45954.80967800926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45954.80967800926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45954.80967800926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45954.80967800926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45954.80967800926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45954.80967800926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45954.80967800926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45954.80967800926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45954.80967800926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45954.80967800926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45954.80967800926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45954.80967800926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45954.80967800926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45954.80967800926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45954.80967800926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45954.80967800926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45954.80967800926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45954.80967800926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45954.80967800926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45954.80967800926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45954.80967800926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45954.80967800926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45954.80967800926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45954.80967800926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45954.80967800926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45954.80967800926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45954.80967800926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45954.80967800926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45954.80967800926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45954.80967800926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45954.80967800926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45954.80967800926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45954.80967800926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45954.80967800926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45954.80967800926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45954.80967800926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45954.80967800926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45954.80967800926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45954.80967800926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45954.80967800926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45954.80967800926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45954.80967800926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45954.80967800926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45954.80967800926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45954.80967800926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45954.80967800926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45954.80967800926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45954.80967800926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45954.80967800926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45954.80967800926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45954.80967800926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45954.80967800926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45954.80967800926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45954.80967800926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45954.80967800926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45954.80967800926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45954.80967800926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45954.80967800926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45954.80967800926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45954.80967800926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45954.80967800926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45954.80967800926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45954.80967800926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45954.80967800926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45954.80967800926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45954.80967800926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45954.80967800926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45954.80967800926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45954.80967800926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45954.80967800926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45954.80967800926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45954.80967800926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45954.80967800926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45954.80967800926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45954.80967800926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45954.80967800926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45954.80967800926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45954.80967800926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45954.80967800926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45954.80967800926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45954.80967800926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45954.80967800926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45954.80967800926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45954.80967800926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45954.80967800926</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L5" sqref="L5:L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251.3289604166639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1.1749557870352874</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0.98953912036813563</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0.15374050926038763</v>
      </c>
      <c r="H5" s="124">
        <v>45954.623298611114</v>
      </c>
      <c r="I5" s="120" t="str">
        <f>IFERROR(VLOOKUP(D5,DB!A:F,6,0),"")</f>
        <v>SCECO</v>
      </c>
      <c r="J5" s="120" t="str">
        <f>IFERROR(VLOOKUP(D5,DB!A:G,7,0),"")</f>
        <v>Dead</v>
      </c>
      <c r="K5" s="126" t="s">
        <v>39096</v>
      </c>
      <c r="L5" s="122" t="str">
        <f>IFERROR(VLOOKUP(D5,DB!A:I,9,0),"")</f>
        <v>Latis</v>
      </c>
    </row>
    <row r="6" spans="1:16" ht="15" customHeight="1">
      <c r="A6" s="120" t="s">
        <v>39097</v>
      </c>
      <c r="B6" s="120" t="str">
        <f>IFERROR(VLOOKUP(D6,DB!A:K,11,0),"")</f>
        <v>R4</v>
      </c>
      <c r="C6" s="121">
        <v>1</v>
      </c>
      <c r="D6" s="122" t="s">
        <v>37421</v>
      </c>
      <c r="E6" s="123" t="s">
        <v>38998</v>
      </c>
      <c r="F6" s="124">
        <v>45954.769699074073</v>
      </c>
      <c r="G6" s="125">
        <f ca="1">IFERROR(NOW()-F6,"")</f>
        <v>3.9978935186809395E-2</v>
      </c>
      <c r="H6" s="124">
        <v>45954.763449074075</v>
      </c>
      <c r="I6" s="120" t="str">
        <f>IFERROR(VLOOKUP(D6,DB!A:F,6,0),"")</f>
        <v>Generator-SG</v>
      </c>
      <c r="J6" s="120" t="str">
        <f>IFERROR(VLOOKUP(D6,DB!A:G,7,0),"")</f>
        <v>Vandalized</v>
      </c>
      <c r="K6" s="126" t="s">
        <v>39098</v>
      </c>
      <c r="L6" s="122" t="str">
        <f>IFERROR(VLOOKUP(D6,DB!A:I,9,0),"")</f>
        <v>Latis</v>
      </c>
    </row>
    <row r="7" spans="1:16" ht="15" customHeight="1">
      <c r="A7" s="120"/>
      <c r="B7" s="120" t="str">
        <f>IFERROR(VLOOKUP(D7,DB!A:K,11,0),"")</f>
        <v/>
      </c>
      <c r="C7" s="121"/>
      <c r="D7" s="122"/>
      <c r="E7" s="123"/>
      <c r="F7" s="124"/>
      <c r="G7" s="125">
        <f ca="1">IFERROR(NOW()-F7,"")</f>
        <v>45954.80967800926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45954.80967800926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45954.80967800926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45954.80967800926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45954.80967800926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45954.80967800926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45954.80967800926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45954.80967800926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45954.80967800926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45954.80967800926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45954.80967800926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45954.80967800926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45954.80967800926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45954.80967800926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45954.80967800926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45954.80967800926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45954.80967800926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4"/>
      <c r="E24" s="123"/>
      <c r="F24" s="124"/>
      <c r="G24" s="125">
        <f ca="1">IFERROR(NOW()-F24,"")</f>
        <v>45954.80967800926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45954.80967800926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45954.80967800926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45954.80967800926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45954.80967800926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45954.80967800926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45954.80967800926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45954.80967800926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45954.80967800926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45954.80967800926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45954.80967800926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45954.80967800926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45954.80967800926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45954.80967800926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45954.80967800926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45954.80967800926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45954.80967800926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45954.80967800926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45954.80967800926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45954.80967800926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45954.80967800926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45954.80967800926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45954.80967800926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45954.80967800926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45954.80967800926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45954.80967800926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45954.80967800926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45954.80967800926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45954.80967800926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45954.80967800926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45954.80967800926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45954.80967800926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45954.80967800926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45954.80967800926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45954.80967800926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45954.80967800926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45954.80967800926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45954.80967800926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45954.80967800926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45954.80967800926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45954.80967800926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45954.80967800926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45954.80967800926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45954.80967800926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45954.80967800926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45954.80967800926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45954.80967800926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45954.80967800926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45954.80967800926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45954.80967800926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45954.80967800926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45954.80967800926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45954.80967800926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45954.80967800926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45954.80967800926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45954.80967800926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45954.80967800926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45954.80967800926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45954.80967800926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45954.80967800926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45954.80967800926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45954.80967800926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45954.80967800926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45954.80967800926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45954.80967800926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45954.80967800926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45954.80967800926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45954.80967800926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45954.80967800926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45954.80967800926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45954.80967800926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45954.80967800926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45954.80967800926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45954.80967800926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45954.80967800926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45954.80967800926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45954.80967800926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45954.80967800926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45954.80967800926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45954.80967800926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45954.80967800926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45954.80967800926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45954.80967800926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45954.80967800926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45954.80967800926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45954.80967800926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45954.80967800926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45954.80967800926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45954.80967800926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45954.80967800926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45954.80967800926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45954.80967800926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45954.80967800926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45954.80967800926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45954.80967800926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45954.80967800926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45954.80967800926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45954.80967800926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45954.80967800926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45954.80967800926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45954.80967800926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45954.80967800926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45954.80967800926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45954.80967800926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45954.80967800926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45954.80967800926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45954.80967800926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45954.80967800926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45954.80967800926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45954.80967800926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45954.80967800926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45954.80967800926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45954.80967800926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45954.80967800926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45954.80967800926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45954.80967800926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45954.80967800926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45954.80967800926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45954.80967800926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45954.80967800926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45954.80967800926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45954.80967800926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45954.80967800926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45954.80967800926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45954.80967800926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45954.80967800926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45954.80967800926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45954.80967800926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45954.80967800926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45954.80967800926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45954.80967800926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45954.80967800926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45954.80967800926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45954.80967800926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45954.80967800926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45954.80967800926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45954.80967800926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45954.80967800926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45954.80967800926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45954.80967800926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45954.80967800926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45954.80967800926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45954.80967800926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45954.80967800926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45954.80967800926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45954.80967800926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45954.80967800926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45954.80967800926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45954.80967800926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45954.80967800926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45954.80967800926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45954.80967800926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45954.80967800926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45954.80967800926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45954.80967800926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45954.80967800926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45954.80967800926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45954.80967800926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45954.80967800926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45954.80967800926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45954.80967800926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45954.80967800926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45954.80967800926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45954.80967800926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45954.80967800926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45954.80967800926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45954.80967800926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45954.80967800926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45954.80967800926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45954.80967800926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45954.80967800926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45954.80967800926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45954.80967800926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45954.80967800926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45954.80967800926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45954.80967800926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45954.80967800926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45954.80967800926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45954.80967800926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45954.80967800926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45954.80967800926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45954.80967800926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45954.80967800926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45954.80967800926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45954.80967800926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45954.80967800926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45954.80967800926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45954.80967800926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45954.80967800926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45954.80967800926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45954.80967800926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45954.80967800926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45954.80967800926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45954.80967800926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45954.80967800926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45954.80967800926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45954.80967800926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45954.80967800926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45954.80967800926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45954.80967800926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45954.80967800926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45954.80967800926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45954.80967800926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45954.80967800926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45954.80967800926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45954.80967800926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45954.80967800926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45954.80967800926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45954.80967800926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45954.80967800926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45954.80967800926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45954.80967800926</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45954.80967800926</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62.977617824071785</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28.62080069444346</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6.148566898147692</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0.3600368055558647</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45954.80967800926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45954.80967800926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45954.80967800926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45954.80967800926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45954.80967800926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45954.80967800926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45954.80967800926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45954.80967800926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45954.80967800926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45954.80967800926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45954.80967800926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45954.80967800926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45954.80967800926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45954.80967800926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45954.80967800926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45954.80967800926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45954.80967800926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45954.80967800926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45954.80967800926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45954.80967800926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45954.80967800926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45954.80967800926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45954.80967800926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45954.80967800926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45954.80967800926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45954.80967800926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45954.80967800926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45954.80967800926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45954.80967800926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45954.80967800926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45954.80967800926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45954.80967800926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45954.80967800926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45954.80967800926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45954.80967800926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45954.80967800926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45954.80967800926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45954.80967800926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45954.80967800926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45954.80967800926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45954.80967800926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45954.80967800926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45954.80967800926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45954.80967800926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45954.80967800926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45954.80967800926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45954.80967800926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45954.80967800926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45954.80967800926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45954.80967800926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45954.80967800926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45954.80967800926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45954.80967800926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45954.80967800926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45954.80967800926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45954.80967800926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45954.80967800926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45954.80967800926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45954.80967800926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45954.80967800926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45954.80967800926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45954.80967800926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45954.80967800926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45954.80967800926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45954.80967800926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45954.80967800926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45954.80967800926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45954.80967800926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45954.80967800926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45954.80967800926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45954.80967800926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45954.80967800926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45954.80967800926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45954.80967800926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45954.80967800926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45954.80967800926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45954.80967800926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45954.80967800926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45954.80967800926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45954.80967800926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45954.80967800926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45954.80967800926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45954.80967800926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45954.80967800926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45954.80967800926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45954.80967800926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45954.80967800926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45954.80967800926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45954.80967800926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45954.80967800926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45954.80967800926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45954.80967800926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45954.80967800926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45954.80967800926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45954.80967800926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45954.80967800926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45954.80967800926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45954.80967800926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45954.80967800926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45954.80967800926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45954.80967800926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45954.80967800926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45954.80967800926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45954.80967800926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45954.80967800926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45954.80967800926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45954.80967800926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45954.80967800926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45954.80967800926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45954.80967800926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45954.80967800926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45954.80967800926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45954.80967800926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45954.80967800926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45954.80967800926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45954.80967800926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45954.80967800926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45954.80967800926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45954.80967800926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45954.80967800926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45954.80967800926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45954.80967800926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45954.80967800926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45954.80967800926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45954.80967800926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45954.80967800926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45954.80967800926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45954.80967800926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45954.80967800926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45954.80967800926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45954.80967800926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45954.80967800926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45954.80967800926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45954.80967800926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45954.80967800926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45954.80967800926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45954.80967800926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45954.80967800926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45954.80967800926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45954.80967800926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45954.80967800926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45954.80967800926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45954.80967800926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45954.80967800926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45954.80967800926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45954.80967800926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45954.80967800926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45954.80967800926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45954.80967800926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45954.80967800926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45954.80967800926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45954.80967800926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45954.80967800926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45954.80967800926</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45954.80967800926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45954.80967800926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45954.80967800926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45954.80967800926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45954.80967800926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45954.80967800926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45954.80967800926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45954.80967800926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45954.80967800926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45954.80967800926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45954.80967800926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45954.80967800926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45954.80967800926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45954.80967800926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45954.80967800926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45954.80967800926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45954.80967800926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45954.80967800926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45954.80967800926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45954.80967800926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45954.80967800926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45954.80967800926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45954.80967800926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45954.80967800926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45954.80967800926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45954.80967800926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45954.80967800926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45954.80967800926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45954.80967800926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45954.80967800926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45954.80967800926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45954.80967800926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45954.80967800926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45954.80967800926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45954.80967800926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45954.80967800926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45954.80967800926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45954.80967800926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45954.80967800926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45954.80967800926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45954.80967800926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45954.80967800926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45954.80967800926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45954.80967800926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45954.80967800926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45954.80967800926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45954.80967800926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45954.80967800926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45954.80967800926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45954.80967800926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45954.80967800926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45954.80967800926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45954.80967800926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45954.80967800926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45954.80967800926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45954.80967800926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45954.80967800926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45954.80967800926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45954.80967800926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45954.80967800926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45954.80967800926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45954.80967800926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45954.80967800926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45954.80967800926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45954.80967800926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45954.80967800926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45954.80967800926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45954.80967800926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45954.80967800926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45954.80967800926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45954.80967800926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45954.80967800926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45954.80967800926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45954.80967800926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45954.80967800926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45954.80967800926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45954.80967800926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45954.80967800926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45954.80967800926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45954.80967800926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45954.80967800926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45954.80967800926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45954.80967800926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45954.80967800926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45954.80967800926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45954.80967800926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45954.80967800926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45954.80967800926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45954.80967800926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45954.80967800926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45954.80967800926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45954.80967800926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45954.80967800926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45954.80967800926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45954.80967800926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45954.80967800926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45954.80967800926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45954.80967800926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45954.80967800926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45954.80967800926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45954.80967800926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45954.80967800926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45954.80967800926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45954.80967800926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45954.80967800926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45954.80967800926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45954.80967800926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45954.80967800926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45954.80967800926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45954.80967800926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45954.80967800926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45954.80967800926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45954.80967800926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45954.80967800926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45954.80967800926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45954.80967800926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45954.80967800926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45954.80967800926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45954.80967800926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45954.80967800926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45954.80967800926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45954.80967800926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45954.80967800926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45954.80967800926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45954.80967800926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45954.80967800926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45954.80967800926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45954.80967800926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45954.80967800926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45954.80967800926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45954.80967800926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45954.80967800926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45954.80967800926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45954.80967800926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45954.80967800926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45954.80967800926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45954.80967800926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45954.80967800926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45954.80967800926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45954.80967800926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45954.80967800926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45954.80967800926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45954.80967800926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45954.80967800926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45954.80967800926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45954.80967800926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45954.80967800926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45954.80967800926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45954.80967800926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45954.80967800926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45954.80967800926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45954.80967800926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45954.80967800926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45954.80967800926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45954.80967800926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45954.80967800926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45954.80967800926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45954.80967800926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45954.80967800926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45954.80967800926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45954.80967800926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45954.80967800926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45954.80967800926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45954.80967800926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45954.80967800926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45954.80967800926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45954.80967800926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45954.80967800926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45954.80967800926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45954.80967800926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45954.80967800926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45954.80967800926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45954.80967800926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45954.80967800926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45954.80967800926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45954.80967800926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45954.80967800926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45954.80967800926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45954.80967800926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45954.80967800926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45954.80967800926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45954.80967800926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45954.80967800926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45954.80967800926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45954.80967800926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45954.80967800926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45954.80967800926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45954.80967800926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45954.80967800926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45954.80967800926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45954.80967800926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45954.80967800926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45954.80967800926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45954.80967800926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45954.80967800926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45954.80967800926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45954.80967800926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45954.80967800926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45954.80967800926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45954.80967800926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45954.80967800926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45954.80967800926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45954.80967800926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45954.80967800926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45954.80967800926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45954.80967800926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45954.80967800926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45954.80967800926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45954.80967800926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45954.80967800926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45954.80967800926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45954.80967800926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45954.80967800926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45954.80967800926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45954.80967800926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45954.80967800926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45954.80967800926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45954.80967800926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45954.80967800926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45954.80967800926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45954.80967800926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45954.80967800926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45954.80967800926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45954.80967800926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45954.80967800926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45954.80967800926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45954.80967800926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45954.80967800926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45954.80967800926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45954.80967800926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45954.80967800926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45954.80967800926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45954.80967800926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45954.80967800926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45954.80967800926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45954.80967800926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45954.80967800926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45954.80967800926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45954.80967800926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45954.80967800926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45954.80967800926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45954.80967800926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45954.80967800926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45954.80967800926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45954.80967800926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45954.80967800926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45954.80967800926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45954.80967800926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45954.80967800926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45954.80967800926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45954.80967800926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45954.80967800926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45954.80967800926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45954.80967800926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45954.80967800926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45954.80967800926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45954.80967800926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45954.80967800926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45954.80967800926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45954.80967800926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45954.80967800926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45954.80967800926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45954.80967800926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45954.80967800926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45954.80967800926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45954.80967800926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45954.80967800926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45954.80967800926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45954.80967800926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45954.80967800926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45954.80967800926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45954.80967800926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45954.80967800926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45954.80967800926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45954.80967800926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45954.80967800926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45954.80967800926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45954.80967800926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45954.80967800926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45954.80967800926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45954.80967800926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45954.80967800926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45954.80967800926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45954.80967800926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45954.80967800926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45954.80967800926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45954.80967800926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45954.80967800926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45954.80967800926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45954.80967800926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45954.80967800926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45954.80967800926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45954.80967800926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45954.80967800926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45954.80967800926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45954.80967800926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45954.80967800926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45954.80967800926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45954.80967800926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45954.80967800926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45954.80967800926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45954.80967800926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45954.80967800926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45954.80967800926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45954.80967800926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45954.80967800926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45954.80967800926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45954.80967800926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45954.80967800926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45954.80967800926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45954.80967800926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45954.80967800926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45954.80967800926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45954.80967800926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45954.80967800926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45954.80967800926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45954.80967800926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45954.80967800926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45954.80967800926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45954.80967800926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45954.80967800926</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3</v>
      </c>
      <c r="D2" s="104" t="s">
        <v>32454</v>
      </c>
      <c r="E2" s="107" t="s">
        <v>38998</v>
      </c>
      <c r="F2" s="108">
        <v>45954.748078703706</v>
      </c>
      <c r="G2" s="77">
        <f ca="1">IFERROR(NOW()-F2,"-")</f>
        <v>6.1599305554409511E-2</v>
      </c>
      <c r="H2" s="108">
        <v>45954.738680555558</v>
      </c>
      <c r="I2" s="104" t="str">
        <f>IFERROR(VLOOKUP(D2,DB!A:F,6,0),"")</f>
        <v>SCECO</v>
      </c>
      <c r="J2" s="103" t="str">
        <f>IFERROR(VLOOKUP(D2,DB!A:G,7,0),"")</f>
        <v>Vandalized</v>
      </c>
      <c r="K2" s="109" t="s">
        <v>39108</v>
      </c>
      <c r="L2" s="110" t="str">
        <f>IFERROR(VLOOKUP(D2,DB!A:I,9,0),"")</f>
        <v>Latis</v>
      </c>
    </row>
    <row r="3" spans="1:16383" ht="31.5" customHeight="1">
      <c r="A3" s="105"/>
      <c r="B3" s="104" t="str">
        <f>IFERROR(VLOOKUP(D3,DB!A:K,11,0),"")</f>
        <v/>
      </c>
      <c r="C3" s="106"/>
      <c r="D3" s="104"/>
      <c r="E3" s="107"/>
      <c r="F3" s="108"/>
      <c r="G3" s="77">
        <f ca="1">IFERROR(NOW()-F3,"-")</f>
        <v>45954.80967800926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45954.80967800926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45954.80967800926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45954.80967800926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45954.80967800926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45954.80967800926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45954.80967800926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45954.80967800926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45954.80967800926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45954.80967800926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45954.80967800926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45954.80967800926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45954.80967800926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45954.80967800926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45954.80967800926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45954.80967800926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45954.80967800926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45954.80967800926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45954.80967800926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45954.80967800926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45954.80967800926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45954.80967800926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45954.80967800926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45954.80967800926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45954.80967800926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45954.80967800926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45954.80967800926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45954.80967800926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45954.80967800926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45954.80967800926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45954.80967800926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45954.80967800926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45954.80967800926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45954.80967800926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45954.80967800926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45954.80967800926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45954.80967800926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45954.80967800926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45954.80967800926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45954.80967800926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45954.80967800926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45954.80967800926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45954.80967800926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45954.80967800926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45954.80967800926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45954.80967800926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45954.80967800926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45954.80967800926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45954.80967800926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45954.80967800926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45954.80967800926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45954.80967800926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45954.80967800926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45954.80967800926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45954.80967800926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45954.80967800926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45954.80967800926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45954.80967800926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45954.80967800926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45954.80967800926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45954.80967800926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45954.80967800926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45954.80967800926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45954.80967800926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45954.80967800926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45954.80967800926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45954.80967800926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45954.80967800926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45954.80967800926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45954.80967800926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45954.80967800926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45954.80967800926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45954.80967800926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45954.80967800926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45954.80967800926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45954.80967800926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45954.80967800926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45954.80967800926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45954.80967800926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45954.80967800926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45954.80967800926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45954.80967800926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45954.80967800926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45954.80967800926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45954.80967800926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45954.80967800926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45954.80967800926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45954.80967800926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45954.80967800926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45954.80967800926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45954.80967800926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45954.80967800926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45954.80967800926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45954.80967800926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45954.80967800926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45954.80967800926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45954.80967800926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45954.80967800926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45954.80967800926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45954.80967800926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45954.80967800926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45954.80967800926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45954.80967800926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45954.80967800926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45954.80967800926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45954.80967800926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45954.80967800926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45954.80967800926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45954.80967800926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45954.80967800926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45954.80967800926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45954.80967800926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45954.80967800926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45954.80967800926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45954.80967800926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45954.80967800926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45954.80967800926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45954.80967800926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45954.80967800926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45954.80967800926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45954.80967800926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45954.80967800926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45954.80967800926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45954.80967800926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45954.80967800926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45954.80967800926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45954.80967800926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45954.80967800926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45954.80967800926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45954.80967800926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45954.80967800926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45954.80967800926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45954.80967800926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45954.80967800926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45954.80967800926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45954.80967800926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45954.80967800926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45954.80967800926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45954.80967800926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45954.80967800926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45954.80967800926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45954.80967800926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45954.80967800926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45954.80967800926</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2025-10-24T16:26:37Z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